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DICIEMBRE\"/>
    </mc:Choice>
  </mc:AlternateContent>
  <bookViews>
    <workbookView xWindow="0" yWindow="0" windowWidth="6840" windowHeight="7455" activeTab="2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RUBROS'!$A$4:$AA$28</definedName>
  </definedNames>
  <calcPr calcId="162913"/>
</workbook>
</file>

<file path=xl/calcChain.xml><?xml version="1.0" encoding="utf-8"?>
<calcChain xmlns="http://schemas.openxmlformats.org/spreadsheetml/2006/main">
  <c r="I12" i="3" l="1"/>
  <c r="G12" i="3"/>
  <c r="E12" i="3"/>
  <c r="D12" i="3"/>
  <c r="J11" i="3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B8" i="2"/>
  <c r="H7" i="2"/>
  <c r="F7" i="2"/>
  <c r="D7" i="2"/>
  <c r="H6" i="2"/>
  <c r="F6" i="2"/>
  <c r="H5" i="2"/>
  <c r="F5" i="2"/>
  <c r="D5" i="2"/>
  <c r="H4" i="2"/>
  <c r="F4" i="2"/>
  <c r="D4" i="2"/>
  <c r="XEW10" i="3" l="1"/>
  <c r="J12" i="3"/>
  <c r="H12" i="3"/>
  <c r="F12" i="3"/>
  <c r="F8" i="2"/>
  <c r="H8" i="2"/>
  <c r="D8" i="2"/>
</calcChain>
</file>

<file path=xl/sharedStrings.xml><?xml version="1.0" encoding="utf-8"?>
<sst xmlns="http://schemas.openxmlformats.org/spreadsheetml/2006/main" count="426" uniqueCount="120">
  <si>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</si>
  <si>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</si>
  <si>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</si>
  <si>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</si>
  <si>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</si>
  <si>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</si>
  <si>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</si>
  <si>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</si>
  <si>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</si>
  <si>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</si>
  <si>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</si>
  <si>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</si>
  <si>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</si>
  <si>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</si>
  <si>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</si>
  <si>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</si>
  <si>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</si>
  <si>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</si>
  <si>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</si>
  <si>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</si>
  <si>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</si>
  <si>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</si>
  <si>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</si>
  <si>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</si>
  <si>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</si>
  <si>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</si>
  <si>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</si>
  <si>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</si>
  <si>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</si>
  <si>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</si>
  <si>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</si>
  <si>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</si>
  <si>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</si>
  <si>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</si>
  <si>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</si>
  <si>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</si>
  <si>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</si>
  <si>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</si>
  <si>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</si>
  <si>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</si>
  <si>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</si>
  <si>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</si>
  <si>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</si>
  <si>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</si>
  <si>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</si>
  <si>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</si>
  <si>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</si>
  <si>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</si>
  <si>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</si>
  <si>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</si>
  <si>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</si>
  <si>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</si>
  <si>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</si>
  <si>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</si>
  <si>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</si>
  <si>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</si>
  <si>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</si>
  <si>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</si>
  <si>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</si>
  <si>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</si>
  <si>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</si>
  <si>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</si>
  <si>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</si>
  <si>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</si>
  <si>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</si>
  <si>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</si>
  <si>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</si>
  <si>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</si>
  <si>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</si>
  <si>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</si>
  <si>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</si>
  <si>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</si>
  <si>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</si>
  <si>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</si>
  <si>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</si>
  <si>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</si>
  <si>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</si>
  <si>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</si>
  <si>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</si>
  <si>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</si>
  <si>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</si>
  <si>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</si>
  <si>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</si>
  <si>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</si>
  <si>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</si>
  <si>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</si>
  <si>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</si>
  <si>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</si>
  <si>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</si>
  <si>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</si>
  <si>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</si>
  <si>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</si>
  <si>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</si>
  <si>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</si>
  <si>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</si>
  <si>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</si>
  <si>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</si>
  <si>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</si>
  <si>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</si>
  <si>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</si>
  <si>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</si>
  <si>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</si>
  <si>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</si>
  <si>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</si>
  <si>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 xml:space="preserve">SUPERINTENDENCIA DE LA ECONOMÍA SOLIDARIA 
GASTOS DE FUNCIONAMIENTO -  31 DE DICIEMBRE DE 2020
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</si>
  <si>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</si>
  <si>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</si>
  <si>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</si>
  <si>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</si>
  <si>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</si>
  <si>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</si>
  <si>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</si>
  <si>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</si>
  <si>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</si>
  <si>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</si>
  <si>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 xml:space="preserve">
SUPERINTENDENCIA DE LA ECONOMIA SOLIDARIA
GASTOS DE INVERSIÓN - 31 DE DICIEMBRE DE 2020 </t>
  </si>
  <si>
    <t>Vigencia:</t>
  </si>
  <si>
    <t>Actual</t>
  </si>
  <si>
    <t>Periodo: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</si>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</sst>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0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 applyFont="1" applyFill="1" applyBorder="1"/>
    <xf numFmtId="0" fontId="3" fillId="0" borderId="0" xfId="0" applyFont="1"/>
    <xf numFmtId="41" fontId="4" fillId="3" borderId="5" xfId="2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0" fontId="4" fillId="4" borderId="9" xfId="0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E12" sqref="E12"/>
    </sheetView>
  </sheetViews>
  <sheetFormatPr baseColWidth="10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6.75" customHeight="1">
      <c r="A2" s="41" t="s">
        <v>104</v>
      </c>
      <c r="B2" s="42"/>
      <c r="C2" s="42"/>
      <c r="D2" s="42"/>
      <c r="E2" s="42"/>
      <c r="F2" s="42"/>
      <c r="G2" s="42"/>
      <c r="H2" s="43"/>
    </row>
    <row r="3" spans="1:9" ht="24">
      <c r="A3" s="2" t="s">
        <v>4</v>
      </c>
      <c r="B3" s="3" t="s">
        <v>92</v>
      </c>
      <c r="C3" s="3" t="s">
        <v>93</v>
      </c>
      <c r="D3" s="4" t="s">
        <v>94</v>
      </c>
      <c r="E3" s="3" t="s">
        <v>95</v>
      </c>
      <c r="F3" s="5" t="s">
        <v>96</v>
      </c>
      <c r="G3" s="3" t="s">
        <v>97</v>
      </c>
      <c r="H3" s="6" t="s">
        <v>98</v>
      </c>
    </row>
    <row r="4" spans="1:9" ht="36.75" customHeight="1">
      <c r="A4" s="7" t="s">
        <v>99</v>
      </c>
      <c r="B4" s="8">
        <v>12996520065</v>
      </c>
      <c r="C4" s="8">
        <v>12412160618</v>
      </c>
      <c r="D4" s="9">
        <f>+C4/B4</f>
        <v>0.95503723734681123</v>
      </c>
      <c r="E4" s="8">
        <v>12285888000</v>
      </c>
      <c r="F4" s="10">
        <f>+E4/B4</f>
        <v>0.94532135822159402</v>
      </c>
      <c r="G4" s="8">
        <v>12271392015</v>
      </c>
      <c r="H4" s="11">
        <f>+G4/E4</f>
        <v>0.99882011092726875</v>
      </c>
    </row>
    <row r="5" spans="1:9" ht="33" customHeight="1">
      <c r="A5" s="7" t="s">
        <v>100</v>
      </c>
      <c r="B5" s="8">
        <v>2632291876</v>
      </c>
      <c r="C5" s="8">
        <v>2385236217.5</v>
      </c>
      <c r="D5" s="9">
        <f>+C5/B5</f>
        <v>0.90614427649435936</v>
      </c>
      <c r="E5" s="12">
        <v>2166189118.9699998</v>
      </c>
      <c r="F5" s="10">
        <f>+E5/B5</f>
        <v>0.82292892316399024</v>
      </c>
      <c r="G5" s="8">
        <v>1935300431.1600001</v>
      </c>
      <c r="H5" s="11">
        <f>+G5/E5</f>
        <v>0.89341249764942732</v>
      </c>
    </row>
    <row r="6" spans="1:9" ht="30.75" customHeight="1">
      <c r="A6" s="7" t="s">
        <v>101</v>
      </c>
      <c r="B6" s="8">
        <v>290708124</v>
      </c>
      <c r="C6" s="8">
        <v>63806775</v>
      </c>
      <c r="D6" s="10">
        <f>+C6/B6</f>
        <v>0.21948741618242495</v>
      </c>
      <c r="E6" s="12">
        <v>63768058</v>
      </c>
      <c r="F6" s="10">
        <f>+E6/B6</f>
        <v>0.21935423448984864</v>
      </c>
      <c r="G6" s="8">
        <v>63768058</v>
      </c>
      <c r="H6" s="11">
        <f>+G6/E6</f>
        <v>1</v>
      </c>
      <c r="I6" s="13"/>
    </row>
    <row r="7" spans="1:9" ht="37.5" customHeight="1">
      <c r="A7" s="7" t="s">
        <v>102</v>
      </c>
      <c r="B7" s="8">
        <v>146479935</v>
      </c>
      <c r="C7" s="8">
        <v>138464935</v>
      </c>
      <c r="D7" s="10">
        <f>+C7/B7</f>
        <v>0.94528260816063303</v>
      </c>
      <c r="E7" s="12">
        <v>138464935</v>
      </c>
      <c r="F7" s="10">
        <f>+E7/B7</f>
        <v>0.94528260816063303</v>
      </c>
      <c r="G7" s="12">
        <v>138464935</v>
      </c>
      <c r="H7" s="11">
        <f>+G7/E7</f>
        <v>1</v>
      </c>
    </row>
    <row r="8" spans="1:9" s="18" customFormat="1" ht="12.75" thickBot="1">
      <c r="A8" s="14" t="s">
        <v>103</v>
      </c>
      <c r="B8" s="15">
        <f>SUM(B4:B7)</f>
        <v>16066000000</v>
      </c>
      <c r="C8" s="15">
        <f>SUM(C4:C7)</f>
        <v>14999668545.5</v>
      </c>
      <c r="D8" s="16">
        <f>+C8/B8</f>
        <v>0.9336280683119631</v>
      </c>
      <c r="E8" s="15">
        <f>SUM(E4:E7)</f>
        <v>14654310111.969999</v>
      </c>
      <c r="F8" s="16">
        <f>+E8/B8</f>
        <v>0.91213183816569143</v>
      </c>
      <c r="G8" s="15">
        <f>SUM(G4:G7)</f>
        <v>14408925439.16</v>
      </c>
      <c r="H8" s="17">
        <f>+G8/E8</f>
        <v>0.98325511941981059</v>
      </c>
    </row>
    <row r="77" spans="2:2">
      <c r="B77" s="1" t="s">
        <v>106</v>
      </c>
    </row>
    <row r="87" spans="1:1">
      <c r="A87" s="1" t="s">
        <v>105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2"/>
  <sheetViews>
    <sheetView workbookViewId="0">
      <selection activeCell="H18" sqref="H18"/>
    </sheetView>
  </sheetViews>
  <sheetFormatPr baseColWidth="10" defaultRowHeight="12"/>
  <cols>
    <col min="1" max="1" width="13.5703125" style="19" customWidth="1"/>
    <col min="2" max="2" width="40.85546875" style="19" customWidth="1"/>
    <col min="3" max="3" width="23.5703125" style="19" customWidth="1"/>
    <col min="4" max="4" width="15.28515625" style="19" customWidth="1"/>
    <col min="5" max="5" width="15.5703125" style="19" customWidth="1"/>
    <col min="6" max="6" width="12.28515625" style="19" customWidth="1"/>
    <col min="7" max="7" width="15.85546875" style="19" customWidth="1"/>
    <col min="8" max="8" width="12" style="19" customWidth="1"/>
    <col min="9" max="9" width="14.42578125" style="19" customWidth="1"/>
    <col min="10" max="10" width="11.5703125" style="19" customWidth="1"/>
    <col min="11" max="11" width="9.7109375" style="19" customWidth="1"/>
    <col min="12" max="16384" width="11.42578125" style="19"/>
  </cols>
  <sheetData>
    <row r="1" spans="1:11 16377:16377" ht="12.75" thickBot="1"/>
    <row r="2" spans="1:11 16377:16377" ht="45" customHeight="1" thickBot="1">
      <c r="A2" s="44" t="s">
        <v>115</v>
      </c>
      <c r="B2" s="45"/>
      <c r="C2" s="45"/>
      <c r="D2" s="45"/>
      <c r="E2" s="45"/>
      <c r="F2" s="45"/>
      <c r="G2" s="45"/>
      <c r="H2" s="45"/>
      <c r="I2" s="45"/>
      <c r="J2" s="46"/>
    </row>
    <row r="3" spans="1:11 16377:16377" ht="24">
      <c r="A3" s="47" t="s">
        <v>107</v>
      </c>
      <c r="B3" s="48"/>
      <c r="C3" s="20" t="s">
        <v>108</v>
      </c>
      <c r="D3" s="21" t="s">
        <v>92</v>
      </c>
      <c r="E3" s="21" t="s">
        <v>93</v>
      </c>
      <c r="F3" s="22" t="s">
        <v>94</v>
      </c>
      <c r="G3" s="21" t="s">
        <v>95</v>
      </c>
      <c r="H3" s="22" t="s">
        <v>96</v>
      </c>
      <c r="I3" s="21" t="s">
        <v>97</v>
      </c>
      <c r="J3" s="23" t="s">
        <v>98</v>
      </c>
    </row>
    <row r="4" spans="1:11 16377:16377" ht="48">
      <c r="A4" s="24" t="s">
        <v>67</v>
      </c>
      <c r="B4" s="25" t="s">
        <v>72</v>
      </c>
      <c r="C4" s="51" t="s">
        <v>109</v>
      </c>
      <c r="D4" s="52">
        <v>4064320256</v>
      </c>
      <c r="E4" s="53">
        <v>4057928807</v>
      </c>
      <c r="F4" s="10">
        <f t="shared" ref="F4:F12" si="0">+E4/D4</f>
        <v>0.99842742485891345</v>
      </c>
      <c r="G4" s="53">
        <v>3928339345</v>
      </c>
      <c r="H4" s="10">
        <f t="shared" ref="H4:H12" si="1">+G4/D4</f>
        <v>0.9665427667026838</v>
      </c>
      <c r="I4" s="53">
        <v>3214996501</v>
      </c>
      <c r="J4" s="54">
        <f t="shared" ref="J4:J12" si="2">+I4/G4</f>
        <v>0.81841109401407885</v>
      </c>
      <c r="K4" s="26"/>
    </row>
    <row r="5" spans="1:11 16377:16377" ht="36">
      <c r="A5" s="24" t="s">
        <v>73</v>
      </c>
      <c r="B5" s="25" t="s">
        <v>110</v>
      </c>
      <c r="C5" s="51" t="s">
        <v>111</v>
      </c>
      <c r="D5" s="52">
        <v>1509279242</v>
      </c>
      <c r="E5" s="52">
        <v>1498961567</v>
      </c>
      <c r="F5" s="10">
        <f t="shared" si="0"/>
        <v>0.99316383959118948</v>
      </c>
      <c r="G5" s="53">
        <v>1491982877</v>
      </c>
      <c r="H5" s="10">
        <f t="shared" si="1"/>
        <v>0.98853998351088435</v>
      </c>
      <c r="I5" s="53">
        <v>1370306329</v>
      </c>
      <c r="J5" s="54">
        <f t="shared" si="2"/>
        <v>0.91844641793432591</v>
      </c>
      <c r="K5" s="27"/>
    </row>
    <row r="6" spans="1:11 16377:16377" ht="48">
      <c r="A6" s="24" t="s">
        <v>76</v>
      </c>
      <c r="B6" s="25" t="s">
        <v>78</v>
      </c>
      <c r="C6" s="51" t="s">
        <v>111</v>
      </c>
      <c r="D6" s="52">
        <v>1223779500</v>
      </c>
      <c r="E6" s="53">
        <v>1215787047</v>
      </c>
      <c r="F6" s="10">
        <f t="shared" si="0"/>
        <v>0.9934690416043086</v>
      </c>
      <c r="G6" s="53">
        <v>1136679223</v>
      </c>
      <c r="H6" s="10">
        <f t="shared" si="1"/>
        <v>0.92882682133505257</v>
      </c>
      <c r="I6" s="53">
        <v>1041965669</v>
      </c>
      <c r="J6" s="54">
        <f t="shared" si="2"/>
        <v>0.91667521312650935</v>
      </c>
      <c r="K6" s="27"/>
    </row>
    <row r="7" spans="1:11 16377:16377" ht="36">
      <c r="A7" s="24" t="s">
        <v>79</v>
      </c>
      <c r="B7" s="25" t="s">
        <v>81</v>
      </c>
      <c r="C7" s="51" t="s">
        <v>109</v>
      </c>
      <c r="D7" s="52">
        <v>570678908</v>
      </c>
      <c r="E7" s="53">
        <v>570669362</v>
      </c>
      <c r="F7" s="10">
        <f t="shared" si="0"/>
        <v>0.99998327255508102</v>
      </c>
      <c r="G7" s="53">
        <v>570330988</v>
      </c>
      <c r="H7" s="10">
        <f t="shared" si="1"/>
        <v>0.9993903401805766</v>
      </c>
      <c r="I7" s="53">
        <v>532433087</v>
      </c>
      <c r="J7" s="54">
        <f t="shared" si="2"/>
        <v>0.93355104001468003</v>
      </c>
      <c r="K7" s="27"/>
    </row>
    <row r="8" spans="1:11 16377:16377" ht="36">
      <c r="A8" s="24" t="s">
        <v>82</v>
      </c>
      <c r="B8" s="25" t="s">
        <v>84</v>
      </c>
      <c r="C8" s="51" t="s">
        <v>112</v>
      </c>
      <c r="D8" s="52">
        <v>2125632263</v>
      </c>
      <c r="E8" s="53">
        <v>2056890245</v>
      </c>
      <c r="F8" s="10">
        <f t="shared" si="0"/>
        <v>0.96766043722775397</v>
      </c>
      <c r="G8" s="53">
        <v>1991846262</v>
      </c>
      <c r="H8" s="10">
        <f t="shared" si="1"/>
        <v>0.93706060858749773</v>
      </c>
      <c r="I8" s="53">
        <v>1642679748</v>
      </c>
      <c r="J8" s="54">
        <f t="shared" si="2"/>
        <v>0.82470207632922221</v>
      </c>
      <c r="K8" s="27"/>
    </row>
    <row r="9" spans="1:11 16377:16377" ht="24">
      <c r="A9" s="24" t="s">
        <v>85</v>
      </c>
      <c r="B9" s="25" t="s">
        <v>87</v>
      </c>
      <c r="C9" s="51" t="s">
        <v>113</v>
      </c>
      <c r="D9" s="52">
        <v>2080000000</v>
      </c>
      <c r="E9" s="53">
        <v>1743283323</v>
      </c>
      <c r="F9" s="10">
        <f t="shared" si="0"/>
        <v>0.83811698221153841</v>
      </c>
      <c r="G9" s="53">
        <v>1710409152</v>
      </c>
      <c r="H9" s="10">
        <f t="shared" si="1"/>
        <v>0.82231209230769231</v>
      </c>
      <c r="I9" s="53">
        <v>1482921228</v>
      </c>
      <c r="J9" s="54">
        <f t="shared" si="2"/>
        <v>0.86699794973968891</v>
      </c>
      <c r="K9" s="27"/>
    </row>
    <row r="10" spans="1:11 16377:16377" ht="36">
      <c r="A10" s="24" t="s">
        <v>88</v>
      </c>
      <c r="B10" s="25" t="s">
        <v>89</v>
      </c>
      <c r="C10" s="51" t="s">
        <v>114</v>
      </c>
      <c r="D10" s="52">
        <v>5602456006</v>
      </c>
      <c r="E10" s="53">
        <v>4948733847.8000002</v>
      </c>
      <c r="F10" s="10">
        <f t="shared" si="0"/>
        <v>0.88331507512064522</v>
      </c>
      <c r="G10" s="53">
        <v>4941156463.8999996</v>
      </c>
      <c r="H10" s="10">
        <f t="shared" si="1"/>
        <v>0.88196256402695961</v>
      </c>
      <c r="I10" s="53">
        <v>4126042905.5</v>
      </c>
      <c r="J10" s="54">
        <f t="shared" si="2"/>
        <v>0.83503587381715094</v>
      </c>
      <c r="K10" s="27"/>
      <c r="XEW10" s="28">
        <f>SUM(D10:XEV10)</f>
        <v>19618389225.800312</v>
      </c>
    </row>
    <row r="11" spans="1:11 16377:16377" ht="36">
      <c r="A11" s="24" t="s">
        <v>90</v>
      </c>
      <c r="B11" s="25" t="s">
        <v>91</v>
      </c>
      <c r="C11" s="51" t="s">
        <v>114</v>
      </c>
      <c r="D11" s="52">
        <v>832049500</v>
      </c>
      <c r="E11" s="53">
        <v>801550025</v>
      </c>
      <c r="F11" s="10">
        <f t="shared" si="0"/>
        <v>0.96334415800982998</v>
      </c>
      <c r="G11" s="53">
        <v>781649399</v>
      </c>
      <c r="H11" s="10">
        <f t="shared" si="1"/>
        <v>0.93942655935734598</v>
      </c>
      <c r="I11" s="53">
        <v>646779120</v>
      </c>
      <c r="J11" s="54">
        <f t="shared" si="2"/>
        <v>0.8274542535661823</v>
      </c>
      <c r="K11" s="27"/>
    </row>
    <row r="12" spans="1:11 16377:16377" s="33" customFormat="1" ht="12.75" thickBot="1">
      <c r="A12" s="49"/>
      <c r="B12" s="50"/>
      <c r="C12" s="29"/>
      <c r="D12" s="30">
        <f>SUM(D4:D11)</f>
        <v>18008195675</v>
      </c>
      <c r="E12" s="30">
        <f>SUM(E4:E11)</f>
        <v>16893804223.799999</v>
      </c>
      <c r="F12" s="31">
        <f t="shared" si="0"/>
        <v>0.93811753985175417</v>
      </c>
      <c r="G12" s="30">
        <f>SUM(G4:G11)</f>
        <v>16552393709.9</v>
      </c>
      <c r="H12" s="31">
        <f t="shared" si="1"/>
        <v>0.91915892122823684</v>
      </c>
      <c r="I12" s="30">
        <f>SUM(I4:I11)</f>
        <v>14058124587.5</v>
      </c>
      <c r="J12" s="32">
        <f t="shared" si="2"/>
        <v>0.84931066973665714</v>
      </c>
    </row>
  </sheetData>
  <mergeCells count="3">
    <mergeCell ref="A2:J2"/>
    <mergeCell ref="A3:B3"/>
    <mergeCell ref="A12:B1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tabSelected="1" workbookViewId="0">
      <selection activeCell="C10" sqref="C10"/>
    </sheetView>
  </sheetViews>
  <sheetFormatPr baseColWidth="10" defaultRowHeight="15"/>
  <cols>
    <col min="1" max="1" width="13.42578125" style="36" customWidth="1"/>
    <col min="2" max="2" width="27" style="36" customWidth="1"/>
    <col min="3" max="3" width="21.5703125" style="36" customWidth="1"/>
    <col min="4" max="11" width="5.42578125" style="36" customWidth="1"/>
    <col min="12" max="12" width="7" style="36" customWidth="1"/>
    <col min="13" max="13" width="9.5703125" style="36" customWidth="1"/>
    <col min="14" max="14" width="8" style="36" customWidth="1"/>
    <col min="15" max="15" width="9.5703125" style="36" customWidth="1"/>
    <col min="16" max="16" width="27.5703125" style="36" customWidth="1"/>
    <col min="17" max="27" width="18.85546875" style="36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27">
      <c r="A1" s="34" t="s">
        <v>0</v>
      </c>
      <c r="B1" s="34">
        <v>2020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</row>
    <row r="2" spans="1:27">
      <c r="A2" s="34" t="s">
        <v>116</v>
      </c>
      <c r="B2" s="34" t="s">
        <v>117</v>
      </c>
      <c r="C2" s="35" t="s">
        <v>1</v>
      </c>
      <c r="D2" s="35" t="s">
        <v>1</v>
      </c>
      <c r="E2" s="35" t="s">
        <v>1</v>
      </c>
      <c r="F2" s="35" t="s">
        <v>1</v>
      </c>
      <c r="G2" s="35" t="s">
        <v>1</v>
      </c>
      <c r="H2" s="35" t="s">
        <v>1</v>
      </c>
      <c r="I2" s="35" t="s">
        <v>1</v>
      </c>
      <c r="J2" s="35" t="s">
        <v>1</v>
      </c>
      <c r="K2" s="35" t="s">
        <v>1</v>
      </c>
      <c r="L2" s="35" t="s">
        <v>1</v>
      </c>
      <c r="M2" s="35" t="s">
        <v>1</v>
      </c>
      <c r="N2" s="35" t="s">
        <v>1</v>
      </c>
      <c r="O2" s="35" t="s">
        <v>1</v>
      </c>
      <c r="P2" s="35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 t="s">
        <v>1</v>
      </c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</row>
    <row r="3" spans="1:27">
      <c r="A3" s="34" t="s">
        <v>118</v>
      </c>
      <c r="B3" s="34" t="s">
        <v>119</v>
      </c>
      <c r="C3" s="35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</row>
    <row r="4" spans="1:27" ht="24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4" t="s">
        <v>17</v>
      </c>
      <c r="Q4" s="34" t="s">
        <v>18</v>
      </c>
      <c r="R4" s="34" t="s">
        <v>19</v>
      </c>
      <c r="S4" s="34" t="s">
        <v>20</v>
      </c>
      <c r="T4" s="34" t="s">
        <v>21</v>
      </c>
      <c r="U4" s="34" t="s">
        <v>22</v>
      </c>
      <c r="V4" s="34" t="s">
        <v>23</v>
      </c>
      <c r="W4" s="34" t="s">
        <v>24</v>
      </c>
      <c r="X4" s="34" t="s">
        <v>25</v>
      </c>
      <c r="Y4" s="34" t="s">
        <v>26</v>
      </c>
      <c r="Z4" s="34" t="s">
        <v>27</v>
      </c>
      <c r="AA4" s="34" t="s">
        <v>28</v>
      </c>
    </row>
    <row r="5" spans="1:27" ht="22.5">
      <c r="A5" s="37" t="s">
        <v>29</v>
      </c>
      <c r="B5" s="38" t="s">
        <v>30</v>
      </c>
      <c r="C5" s="39" t="s">
        <v>31</v>
      </c>
      <c r="D5" s="37" t="s">
        <v>32</v>
      </c>
      <c r="E5" s="37" t="s">
        <v>33</v>
      </c>
      <c r="F5" s="37" t="s">
        <v>33</v>
      </c>
      <c r="G5" s="37" t="s">
        <v>33</v>
      </c>
      <c r="H5" s="37"/>
      <c r="I5" s="37"/>
      <c r="J5" s="37"/>
      <c r="K5" s="37"/>
      <c r="L5" s="37"/>
      <c r="M5" s="37" t="s">
        <v>34</v>
      </c>
      <c r="N5" s="37" t="s">
        <v>35</v>
      </c>
      <c r="O5" s="37" t="s">
        <v>36</v>
      </c>
      <c r="P5" s="38" t="s">
        <v>37</v>
      </c>
      <c r="Q5" s="40">
        <v>360000000</v>
      </c>
      <c r="R5" s="40">
        <v>0</v>
      </c>
      <c r="S5" s="40">
        <v>0</v>
      </c>
      <c r="T5" s="40">
        <v>360000000</v>
      </c>
      <c r="U5" s="40">
        <v>0</v>
      </c>
      <c r="V5" s="40">
        <v>326346595</v>
      </c>
      <c r="W5" s="40">
        <v>33653405</v>
      </c>
      <c r="X5" s="40">
        <v>326346595</v>
      </c>
      <c r="Y5" s="40">
        <v>326346595</v>
      </c>
      <c r="Z5" s="40">
        <v>326346595</v>
      </c>
      <c r="AA5" s="40">
        <v>326346595</v>
      </c>
    </row>
    <row r="6" spans="1:27" ht="22.5">
      <c r="A6" s="37" t="s">
        <v>29</v>
      </c>
      <c r="B6" s="38" t="s">
        <v>30</v>
      </c>
      <c r="C6" s="39" t="s">
        <v>31</v>
      </c>
      <c r="D6" s="37" t="s">
        <v>32</v>
      </c>
      <c r="E6" s="37" t="s">
        <v>33</v>
      </c>
      <c r="F6" s="37" t="s">
        <v>33</v>
      </c>
      <c r="G6" s="37" t="s">
        <v>33</v>
      </c>
      <c r="H6" s="37"/>
      <c r="I6" s="37"/>
      <c r="J6" s="37"/>
      <c r="K6" s="37"/>
      <c r="L6" s="37"/>
      <c r="M6" s="37" t="s">
        <v>34</v>
      </c>
      <c r="N6" s="37" t="s">
        <v>38</v>
      </c>
      <c r="O6" s="37" t="s">
        <v>36</v>
      </c>
      <c r="P6" s="38" t="s">
        <v>37</v>
      </c>
      <c r="Q6" s="40">
        <v>8041000000</v>
      </c>
      <c r="R6" s="40">
        <v>192586424</v>
      </c>
      <c r="S6" s="40">
        <v>0</v>
      </c>
      <c r="T6" s="40">
        <v>8233586424</v>
      </c>
      <c r="U6" s="40">
        <v>0</v>
      </c>
      <c r="V6" s="40">
        <v>7990637031</v>
      </c>
      <c r="W6" s="40">
        <v>242949393</v>
      </c>
      <c r="X6" s="40">
        <v>7905261344</v>
      </c>
      <c r="Y6" s="40">
        <v>7905261344</v>
      </c>
      <c r="Z6" s="40">
        <v>7896321798</v>
      </c>
      <c r="AA6" s="40">
        <v>7896321798</v>
      </c>
    </row>
    <row r="7" spans="1:27" ht="22.5">
      <c r="A7" s="37" t="s">
        <v>29</v>
      </c>
      <c r="B7" s="38" t="s">
        <v>30</v>
      </c>
      <c r="C7" s="39" t="s">
        <v>39</v>
      </c>
      <c r="D7" s="37" t="s">
        <v>32</v>
      </c>
      <c r="E7" s="37" t="s">
        <v>33</v>
      </c>
      <c r="F7" s="37" t="s">
        <v>33</v>
      </c>
      <c r="G7" s="37" t="s">
        <v>40</v>
      </c>
      <c r="H7" s="37"/>
      <c r="I7" s="37"/>
      <c r="J7" s="37"/>
      <c r="K7" s="37"/>
      <c r="L7" s="37"/>
      <c r="M7" s="37" t="s">
        <v>34</v>
      </c>
      <c r="N7" s="37" t="s">
        <v>35</v>
      </c>
      <c r="O7" s="37" t="s">
        <v>36</v>
      </c>
      <c r="P7" s="38" t="s">
        <v>41</v>
      </c>
      <c r="Q7" s="40">
        <v>1378000000</v>
      </c>
      <c r="R7" s="40">
        <v>0</v>
      </c>
      <c r="S7" s="40">
        <v>43479935</v>
      </c>
      <c r="T7" s="40">
        <v>1334520065</v>
      </c>
      <c r="U7" s="40">
        <v>0</v>
      </c>
      <c r="V7" s="40">
        <v>1330821378</v>
      </c>
      <c r="W7" s="40">
        <v>3698687</v>
      </c>
      <c r="X7" s="40">
        <v>1330821378</v>
      </c>
      <c r="Y7" s="40">
        <v>1330821378</v>
      </c>
      <c r="Z7" s="40">
        <v>1330821378</v>
      </c>
      <c r="AA7" s="40">
        <v>1330821378</v>
      </c>
    </row>
    <row r="8" spans="1:27" ht="22.5">
      <c r="A8" s="37" t="s">
        <v>29</v>
      </c>
      <c r="B8" s="38" t="s">
        <v>30</v>
      </c>
      <c r="C8" s="39" t="s">
        <v>39</v>
      </c>
      <c r="D8" s="37" t="s">
        <v>32</v>
      </c>
      <c r="E8" s="37" t="s">
        <v>33</v>
      </c>
      <c r="F8" s="37" t="s">
        <v>33</v>
      </c>
      <c r="G8" s="37" t="s">
        <v>40</v>
      </c>
      <c r="H8" s="37"/>
      <c r="I8" s="37"/>
      <c r="J8" s="37"/>
      <c r="K8" s="37"/>
      <c r="L8" s="37"/>
      <c r="M8" s="37" t="s">
        <v>34</v>
      </c>
      <c r="N8" s="37" t="s">
        <v>38</v>
      </c>
      <c r="O8" s="37" t="s">
        <v>36</v>
      </c>
      <c r="P8" s="38" t="s">
        <v>41</v>
      </c>
      <c r="Q8" s="40">
        <v>1685000000</v>
      </c>
      <c r="R8" s="40">
        <v>0</v>
      </c>
      <c r="S8" s="40">
        <v>0</v>
      </c>
      <c r="T8" s="40">
        <v>1685000000</v>
      </c>
      <c r="U8" s="40">
        <v>0</v>
      </c>
      <c r="V8" s="40">
        <v>1612103373</v>
      </c>
      <c r="W8" s="40">
        <v>72896627</v>
      </c>
      <c r="X8" s="40">
        <v>1612103373</v>
      </c>
      <c r="Y8" s="40">
        <v>1612103373</v>
      </c>
      <c r="Z8" s="40">
        <v>1612103373</v>
      </c>
      <c r="AA8" s="40">
        <v>1612103373</v>
      </c>
    </row>
    <row r="9" spans="1:27" ht="33.75">
      <c r="A9" s="37" t="s">
        <v>29</v>
      </c>
      <c r="B9" s="38" t="s">
        <v>30</v>
      </c>
      <c r="C9" s="39" t="s">
        <v>42</v>
      </c>
      <c r="D9" s="37" t="s">
        <v>32</v>
      </c>
      <c r="E9" s="37" t="s">
        <v>33</v>
      </c>
      <c r="F9" s="37" t="s">
        <v>33</v>
      </c>
      <c r="G9" s="37" t="s">
        <v>43</v>
      </c>
      <c r="H9" s="37"/>
      <c r="I9" s="37"/>
      <c r="J9" s="37"/>
      <c r="K9" s="37"/>
      <c r="L9" s="37"/>
      <c r="M9" s="37" t="s">
        <v>34</v>
      </c>
      <c r="N9" s="37" t="s">
        <v>35</v>
      </c>
      <c r="O9" s="37" t="s">
        <v>36</v>
      </c>
      <c r="P9" s="38" t="s">
        <v>44</v>
      </c>
      <c r="Q9" s="40">
        <v>555000000</v>
      </c>
      <c r="R9" s="40">
        <v>0</v>
      </c>
      <c r="S9" s="40">
        <v>0</v>
      </c>
      <c r="T9" s="40">
        <v>555000000</v>
      </c>
      <c r="U9" s="40">
        <v>0</v>
      </c>
      <c r="V9" s="40">
        <v>495887622</v>
      </c>
      <c r="W9" s="40">
        <v>59112378</v>
      </c>
      <c r="X9" s="40">
        <v>462587829</v>
      </c>
      <c r="Y9" s="40">
        <v>462587829</v>
      </c>
      <c r="Z9" s="40">
        <v>457285081</v>
      </c>
      <c r="AA9" s="40">
        <v>457285081</v>
      </c>
    </row>
    <row r="10" spans="1:27" ht="33.75">
      <c r="A10" s="37" t="s">
        <v>29</v>
      </c>
      <c r="B10" s="38" t="s">
        <v>30</v>
      </c>
      <c r="C10" s="39" t="s">
        <v>42</v>
      </c>
      <c r="D10" s="37" t="s">
        <v>32</v>
      </c>
      <c r="E10" s="37" t="s">
        <v>33</v>
      </c>
      <c r="F10" s="37" t="s">
        <v>33</v>
      </c>
      <c r="G10" s="37" t="s">
        <v>43</v>
      </c>
      <c r="H10" s="37"/>
      <c r="I10" s="37"/>
      <c r="J10" s="37"/>
      <c r="K10" s="37"/>
      <c r="L10" s="37"/>
      <c r="M10" s="37" t="s">
        <v>34</v>
      </c>
      <c r="N10" s="37" t="s">
        <v>38</v>
      </c>
      <c r="O10" s="37" t="s">
        <v>36</v>
      </c>
      <c r="P10" s="38" t="s">
        <v>44</v>
      </c>
      <c r="Q10" s="40">
        <v>465000000</v>
      </c>
      <c r="R10" s="40">
        <v>322940285</v>
      </c>
      <c r="S10" s="40">
        <v>0</v>
      </c>
      <c r="T10" s="40">
        <v>787940285</v>
      </c>
      <c r="U10" s="40">
        <v>0</v>
      </c>
      <c r="V10" s="40">
        <v>656364619</v>
      </c>
      <c r="W10" s="40">
        <v>131575666</v>
      </c>
      <c r="X10" s="40">
        <v>648767481</v>
      </c>
      <c r="Y10" s="40">
        <v>648767481</v>
      </c>
      <c r="Z10" s="40">
        <v>648513790</v>
      </c>
      <c r="AA10" s="40">
        <v>648513790</v>
      </c>
    </row>
    <row r="11" spans="1:27" ht="33.75">
      <c r="A11" s="37" t="s">
        <v>29</v>
      </c>
      <c r="B11" s="38" t="s">
        <v>30</v>
      </c>
      <c r="C11" s="39" t="s">
        <v>45</v>
      </c>
      <c r="D11" s="37" t="s">
        <v>32</v>
      </c>
      <c r="E11" s="37" t="s">
        <v>33</v>
      </c>
      <c r="F11" s="37" t="s">
        <v>33</v>
      </c>
      <c r="G11" s="37" t="s">
        <v>46</v>
      </c>
      <c r="H11" s="37"/>
      <c r="I11" s="37"/>
      <c r="J11" s="37"/>
      <c r="K11" s="37"/>
      <c r="L11" s="37"/>
      <c r="M11" s="37" t="s">
        <v>34</v>
      </c>
      <c r="N11" s="37" t="s">
        <v>38</v>
      </c>
      <c r="O11" s="37" t="s">
        <v>36</v>
      </c>
      <c r="P11" s="38" t="s">
        <v>47</v>
      </c>
      <c r="Q11" s="40">
        <v>556000000</v>
      </c>
      <c r="R11" s="40">
        <v>0</v>
      </c>
      <c r="S11" s="40">
        <v>515526709</v>
      </c>
      <c r="T11" s="40">
        <v>40473291</v>
      </c>
      <c r="U11" s="40">
        <v>40473291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</row>
    <row r="12" spans="1:27" ht="22.5">
      <c r="A12" s="37" t="s">
        <v>29</v>
      </c>
      <c r="B12" s="38" t="s">
        <v>30</v>
      </c>
      <c r="C12" s="39" t="s">
        <v>48</v>
      </c>
      <c r="D12" s="37" t="s">
        <v>32</v>
      </c>
      <c r="E12" s="37" t="s">
        <v>40</v>
      </c>
      <c r="F12" s="37" t="s">
        <v>33</v>
      </c>
      <c r="G12" s="37"/>
      <c r="H12" s="37"/>
      <c r="I12" s="37"/>
      <c r="J12" s="37"/>
      <c r="K12" s="37"/>
      <c r="L12" s="37"/>
      <c r="M12" s="37" t="s">
        <v>34</v>
      </c>
      <c r="N12" s="37" t="s">
        <v>38</v>
      </c>
      <c r="O12" s="37" t="s">
        <v>36</v>
      </c>
      <c r="P12" s="38" t="s">
        <v>49</v>
      </c>
      <c r="Q12" s="40">
        <v>213000000</v>
      </c>
      <c r="R12" s="40">
        <v>0</v>
      </c>
      <c r="S12" s="40">
        <v>209708124</v>
      </c>
      <c r="T12" s="40">
        <v>3291876</v>
      </c>
      <c r="U12" s="40">
        <v>0</v>
      </c>
      <c r="V12" s="40">
        <v>0</v>
      </c>
      <c r="W12" s="40">
        <v>3291876</v>
      </c>
      <c r="X12" s="40">
        <v>0</v>
      </c>
      <c r="Y12" s="40">
        <v>0</v>
      </c>
      <c r="Z12" s="40">
        <v>0</v>
      </c>
      <c r="AA12" s="40">
        <v>0</v>
      </c>
    </row>
    <row r="13" spans="1:27" ht="22.5">
      <c r="A13" s="37" t="s">
        <v>29</v>
      </c>
      <c r="B13" s="38" t="s">
        <v>30</v>
      </c>
      <c r="C13" s="39" t="s">
        <v>50</v>
      </c>
      <c r="D13" s="37" t="s">
        <v>32</v>
      </c>
      <c r="E13" s="37" t="s">
        <v>40</v>
      </c>
      <c r="F13" s="37" t="s">
        <v>40</v>
      </c>
      <c r="G13" s="37"/>
      <c r="H13" s="37"/>
      <c r="I13" s="37"/>
      <c r="J13" s="37"/>
      <c r="K13" s="37"/>
      <c r="L13" s="37"/>
      <c r="M13" s="37" t="s">
        <v>34</v>
      </c>
      <c r="N13" s="37" t="s">
        <v>38</v>
      </c>
      <c r="O13" s="37" t="s">
        <v>36</v>
      </c>
      <c r="P13" s="38" t="s">
        <v>51</v>
      </c>
      <c r="Q13" s="40">
        <v>2629000000</v>
      </c>
      <c r="R13" s="40">
        <v>0</v>
      </c>
      <c r="S13" s="40">
        <v>0</v>
      </c>
      <c r="T13" s="40">
        <v>2629000000</v>
      </c>
      <c r="U13" s="40">
        <v>0</v>
      </c>
      <c r="V13" s="40">
        <v>2385236217.5</v>
      </c>
      <c r="W13" s="40">
        <v>243763782.5</v>
      </c>
      <c r="X13" s="40">
        <v>2166189118.9699998</v>
      </c>
      <c r="Y13" s="40">
        <v>1945172767.71</v>
      </c>
      <c r="Z13" s="40">
        <v>1935300431.1600001</v>
      </c>
      <c r="AA13" s="40">
        <v>1935300431.1600001</v>
      </c>
    </row>
    <row r="14" spans="1:27" ht="33.75">
      <c r="A14" s="37" t="s">
        <v>29</v>
      </c>
      <c r="B14" s="38" t="s">
        <v>30</v>
      </c>
      <c r="C14" s="39" t="s">
        <v>52</v>
      </c>
      <c r="D14" s="37" t="s">
        <v>32</v>
      </c>
      <c r="E14" s="37" t="s">
        <v>43</v>
      </c>
      <c r="F14" s="37" t="s">
        <v>43</v>
      </c>
      <c r="G14" s="37" t="s">
        <v>33</v>
      </c>
      <c r="H14" s="37" t="s">
        <v>53</v>
      </c>
      <c r="I14" s="37"/>
      <c r="J14" s="37"/>
      <c r="K14" s="37"/>
      <c r="L14" s="37"/>
      <c r="M14" s="37" t="s">
        <v>34</v>
      </c>
      <c r="N14" s="37" t="s">
        <v>35</v>
      </c>
      <c r="O14" s="37" t="s">
        <v>36</v>
      </c>
      <c r="P14" s="38" t="s">
        <v>54</v>
      </c>
      <c r="Q14" s="40">
        <v>874000000</v>
      </c>
      <c r="R14" s="40">
        <v>0</v>
      </c>
      <c r="S14" s="40">
        <v>874000000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</row>
    <row r="15" spans="1:27" ht="33.75">
      <c r="A15" s="37" t="s">
        <v>29</v>
      </c>
      <c r="B15" s="38" t="s">
        <v>30</v>
      </c>
      <c r="C15" s="39" t="s">
        <v>55</v>
      </c>
      <c r="D15" s="37" t="s">
        <v>32</v>
      </c>
      <c r="E15" s="37" t="s">
        <v>43</v>
      </c>
      <c r="F15" s="37" t="s">
        <v>46</v>
      </c>
      <c r="G15" s="37" t="s">
        <v>40</v>
      </c>
      <c r="H15" s="37" t="s">
        <v>56</v>
      </c>
      <c r="I15" s="37"/>
      <c r="J15" s="37"/>
      <c r="K15" s="37"/>
      <c r="L15" s="37"/>
      <c r="M15" s="37" t="s">
        <v>34</v>
      </c>
      <c r="N15" s="37" t="s">
        <v>38</v>
      </c>
      <c r="O15" s="37" t="s">
        <v>36</v>
      </c>
      <c r="P15" s="38" t="s">
        <v>57</v>
      </c>
      <c r="Q15" s="40">
        <v>55000000</v>
      </c>
      <c r="R15" s="40">
        <v>9708124</v>
      </c>
      <c r="S15" s="40">
        <v>0</v>
      </c>
      <c r="T15" s="40">
        <v>64708124</v>
      </c>
      <c r="U15" s="40">
        <v>0</v>
      </c>
      <c r="V15" s="40">
        <v>63806775</v>
      </c>
      <c r="W15" s="40">
        <v>901349</v>
      </c>
      <c r="X15" s="40">
        <v>63768058</v>
      </c>
      <c r="Y15" s="40">
        <v>63768058</v>
      </c>
      <c r="Z15" s="40">
        <v>63768058</v>
      </c>
      <c r="AA15" s="40">
        <v>63768058</v>
      </c>
    </row>
    <row r="16" spans="1:27" ht="22.5">
      <c r="A16" s="37" t="s">
        <v>29</v>
      </c>
      <c r="B16" s="38" t="s">
        <v>30</v>
      </c>
      <c r="C16" s="39" t="s">
        <v>58</v>
      </c>
      <c r="D16" s="37" t="s">
        <v>32</v>
      </c>
      <c r="E16" s="37" t="s">
        <v>43</v>
      </c>
      <c r="F16" s="37" t="s">
        <v>59</v>
      </c>
      <c r="G16" s="37" t="s">
        <v>33</v>
      </c>
      <c r="H16" s="37" t="s">
        <v>60</v>
      </c>
      <c r="I16" s="37"/>
      <c r="J16" s="37"/>
      <c r="K16" s="37"/>
      <c r="L16" s="37"/>
      <c r="M16" s="37" t="s">
        <v>34</v>
      </c>
      <c r="N16" s="37" t="s">
        <v>35</v>
      </c>
      <c r="O16" s="37" t="s">
        <v>36</v>
      </c>
      <c r="P16" s="38" t="s">
        <v>61</v>
      </c>
      <c r="Q16" s="40">
        <v>226000000</v>
      </c>
      <c r="R16" s="40">
        <v>0</v>
      </c>
      <c r="S16" s="40">
        <v>0</v>
      </c>
      <c r="T16" s="40">
        <v>226000000</v>
      </c>
      <c r="U16" s="40">
        <v>0</v>
      </c>
      <c r="V16" s="40">
        <v>0</v>
      </c>
      <c r="W16" s="40">
        <v>226000000</v>
      </c>
      <c r="X16" s="40">
        <v>0</v>
      </c>
      <c r="Y16" s="40">
        <v>0</v>
      </c>
      <c r="Z16" s="40">
        <v>0</v>
      </c>
      <c r="AA16" s="40">
        <v>0</v>
      </c>
    </row>
    <row r="17" spans="1:27" ht="22.5">
      <c r="A17" s="37" t="s">
        <v>29</v>
      </c>
      <c r="B17" s="38" t="s">
        <v>30</v>
      </c>
      <c r="C17" s="39" t="s">
        <v>62</v>
      </c>
      <c r="D17" s="37" t="s">
        <v>32</v>
      </c>
      <c r="E17" s="37" t="s">
        <v>63</v>
      </c>
      <c r="F17" s="37" t="s">
        <v>33</v>
      </c>
      <c r="G17" s="37"/>
      <c r="H17" s="37"/>
      <c r="I17" s="37"/>
      <c r="J17" s="37"/>
      <c r="K17" s="37"/>
      <c r="L17" s="37"/>
      <c r="M17" s="37" t="s">
        <v>34</v>
      </c>
      <c r="N17" s="37" t="s">
        <v>35</v>
      </c>
      <c r="O17" s="37" t="s">
        <v>36</v>
      </c>
      <c r="P17" s="38" t="s">
        <v>64</v>
      </c>
      <c r="Q17" s="40">
        <v>73000000</v>
      </c>
      <c r="R17" s="40">
        <v>0</v>
      </c>
      <c r="S17" s="40">
        <v>0</v>
      </c>
      <c r="T17" s="40">
        <v>73000000</v>
      </c>
      <c r="U17" s="40">
        <v>0</v>
      </c>
      <c r="V17" s="40">
        <v>64985000</v>
      </c>
      <c r="W17" s="40">
        <v>8015000</v>
      </c>
      <c r="X17" s="40">
        <v>64985000</v>
      </c>
      <c r="Y17" s="40">
        <v>64985000</v>
      </c>
      <c r="Z17" s="40">
        <v>64985000</v>
      </c>
      <c r="AA17" s="40">
        <v>64985000</v>
      </c>
    </row>
    <row r="18" spans="1:27" ht="22.5">
      <c r="A18" s="37" t="s">
        <v>29</v>
      </c>
      <c r="B18" s="38" t="s">
        <v>30</v>
      </c>
      <c r="C18" s="39" t="s">
        <v>65</v>
      </c>
      <c r="D18" s="37" t="s">
        <v>32</v>
      </c>
      <c r="E18" s="37" t="s">
        <v>63</v>
      </c>
      <c r="F18" s="37" t="s">
        <v>46</v>
      </c>
      <c r="G18" s="37" t="s">
        <v>33</v>
      </c>
      <c r="H18" s="37"/>
      <c r="I18" s="37"/>
      <c r="J18" s="37"/>
      <c r="K18" s="37"/>
      <c r="L18" s="37"/>
      <c r="M18" s="37" t="s">
        <v>34</v>
      </c>
      <c r="N18" s="37" t="s">
        <v>35</v>
      </c>
      <c r="O18" s="37" t="s">
        <v>36</v>
      </c>
      <c r="P18" s="38" t="s">
        <v>66</v>
      </c>
      <c r="Q18" s="40">
        <v>30000000</v>
      </c>
      <c r="R18" s="40">
        <v>43479935</v>
      </c>
      <c r="S18" s="40">
        <v>0</v>
      </c>
      <c r="T18" s="40">
        <v>73479935</v>
      </c>
      <c r="U18" s="40">
        <v>0</v>
      </c>
      <c r="V18" s="40">
        <v>73479935</v>
      </c>
      <c r="W18" s="40">
        <v>0</v>
      </c>
      <c r="X18" s="40">
        <v>73479935</v>
      </c>
      <c r="Y18" s="40">
        <v>73479935</v>
      </c>
      <c r="Z18" s="40">
        <v>73479935</v>
      </c>
      <c r="AA18" s="40">
        <v>73479935</v>
      </c>
    </row>
    <row r="19" spans="1:27" ht="27.75" customHeight="1">
      <c r="A19" s="37" t="s">
        <v>29</v>
      </c>
      <c r="B19" s="38" t="s">
        <v>30</v>
      </c>
      <c r="C19" s="39" t="s">
        <v>67</v>
      </c>
      <c r="D19" s="37" t="s">
        <v>68</v>
      </c>
      <c r="E19" s="37" t="s">
        <v>69</v>
      </c>
      <c r="F19" s="37" t="s">
        <v>70</v>
      </c>
      <c r="G19" s="37" t="s">
        <v>71</v>
      </c>
      <c r="H19" s="37"/>
      <c r="I19" s="37"/>
      <c r="J19" s="37"/>
      <c r="K19" s="37"/>
      <c r="L19" s="37"/>
      <c r="M19" s="37" t="s">
        <v>34</v>
      </c>
      <c r="N19" s="37" t="s">
        <v>35</v>
      </c>
      <c r="O19" s="37" t="s">
        <v>36</v>
      </c>
      <c r="P19" s="38" t="s">
        <v>72</v>
      </c>
      <c r="Q19" s="40">
        <v>4518606000</v>
      </c>
      <c r="R19" s="40">
        <v>0</v>
      </c>
      <c r="S19" s="40">
        <v>681848357</v>
      </c>
      <c r="T19" s="40">
        <v>3836757643</v>
      </c>
      <c r="U19" s="40">
        <v>0</v>
      </c>
      <c r="V19" s="40">
        <v>3836214551</v>
      </c>
      <c r="W19" s="40">
        <v>543092</v>
      </c>
      <c r="X19" s="40">
        <v>3706625089</v>
      </c>
      <c r="Y19" s="40">
        <v>3190145271</v>
      </c>
      <c r="Z19" s="40">
        <v>3145488954</v>
      </c>
      <c r="AA19" s="40">
        <v>3145488954</v>
      </c>
    </row>
    <row r="20" spans="1:27" ht="30" customHeight="1">
      <c r="A20" s="37" t="s">
        <v>29</v>
      </c>
      <c r="B20" s="38" t="s">
        <v>30</v>
      </c>
      <c r="C20" s="39" t="s">
        <v>67</v>
      </c>
      <c r="D20" s="37" t="s">
        <v>68</v>
      </c>
      <c r="E20" s="37" t="s">
        <v>69</v>
      </c>
      <c r="F20" s="37" t="s">
        <v>70</v>
      </c>
      <c r="G20" s="37" t="s">
        <v>71</v>
      </c>
      <c r="H20" s="37"/>
      <c r="I20" s="37"/>
      <c r="J20" s="37"/>
      <c r="K20" s="37"/>
      <c r="L20" s="37"/>
      <c r="M20" s="37" t="s">
        <v>34</v>
      </c>
      <c r="N20" s="37" t="s">
        <v>38</v>
      </c>
      <c r="O20" s="37" t="s">
        <v>36</v>
      </c>
      <c r="P20" s="38" t="s">
        <v>72</v>
      </c>
      <c r="Q20" s="40">
        <v>398000000</v>
      </c>
      <c r="R20" s="40">
        <v>0</v>
      </c>
      <c r="S20" s="40">
        <v>170437387</v>
      </c>
      <c r="T20" s="40">
        <v>227562613</v>
      </c>
      <c r="U20" s="40">
        <v>0</v>
      </c>
      <c r="V20" s="40">
        <v>221714256</v>
      </c>
      <c r="W20" s="40">
        <v>5848357</v>
      </c>
      <c r="X20" s="40">
        <v>221714256</v>
      </c>
      <c r="Y20" s="40">
        <v>69507547</v>
      </c>
      <c r="Z20" s="40">
        <v>69507547</v>
      </c>
      <c r="AA20" s="40">
        <v>69507547</v>
      </c>
    </row>
    <row r="21" spans="1:27" ht="21.75" customHeight="1">
      <c r="A21" s="37" t="s">
        <v>29</v>
      </c>
      <c r="B21" s="38" t="s">
        <v>30</v>
      </c>
      <c r="C21" s="39" t="s">
        <v>73</v>
      </c>
      <c r="D21" s="37" t="s">
        <v>68</v>
      </c>
      <c r="E21" s="37" t="s">
        <v>69</v>
      </c>
      <c r="F21" s="37" t="s">
        <v>70</v>
      </c>
      <c r="G21" s="37" t="s">
        <v>74</v>
      </c>
      <c r="H21" s="37"/>
      <c r="I21" s="37"/>
      <c r="J21" s="37"/>
      <c r="K21" s="37"/>
      <c r="L21" s="37"/>
      <c r="M21" s="37" t="s">
        <v>34</v>
      </c>
      <c r="N21" s="37" t="s">
        <v>35</v>
      </c>
      <c r="O21" s="37" t="s">
        <v>36</v>
      </c>
      <c r="P21" s="38" t="s">
        <v>75</v>
      </c>
      <c r="Q21" s="40">
        <v>1775677982</v>
      </c>
      <c r="R21" s="40">
        <v>0</v>
      </c>
      <c r="S21" s="40">
        <v>266398740</v>
      </c>
      <c r="T21" s="40">
        <v>1509279242</v>
      </c>
      <c r="U21" s="40">
        <v>0</v>
      </c>
      <c r="V21" s="40">
        <v>1498961567</v>
      </c>
      <c r="W21" s="40">
        <v>10317675</v>
      </c>
      <c r="X21" s="40">
        <v>1491982877</v>
      </c>
      <c r="Y21" s="40">
        <v>1385970746</v>
      </c>
      <c r="Z21" s="40">
        <v>1370306329</v>
      </c>
      <c r="AA21" s="40">
        <v>1370306329</v>
      </c>
    </row>
    <row r="22" spans="1:27" ht="34.5" customHeight="1">
      <c r="A22" s="37" t="s">
        <v>29</v>
      </c>
      <c r="B22" s="38" t="s">
        <v>30</v>
      </c>
      <c r="C22" s="39" t="s">
        <v>76</v>
      </c>
      <c r="D22" s="37" t="s">
        <v>68</v>
      </c>
      <c r="E22" s="37" t="s">
        <v>69</v>
      </c>
      <c r="F22" s="37" t="s">
        <v>70</v>
      </c>
      <c r="G22" s="37" t="s">
        <v>77</v>
      </c>
      <c r="H22" s="37"/>
      <c r="I22" s="37"/>
      <c r="J22" s="37"/>
      <c r="K22" s="37"/>
      <c r="L22" s="37"/>
      <c r="M22" s="37" t="s">
        <v>34</v>
      </c>
      <c r="N22" s="37" t="s">
        <v>35</v>
      </c>
      <c r="O22" s="37" t="s">
        <v>36</v>
      </c>
      <c r="P22" s="38" t="s">
        <v>78</v>
      </c>
      <c r="Q22" s="40">
        <v>1826779500</v>
      </c>
      <c r="R22" s="40">
        <v>0</v>
      </c>
      <c r="S22" s="40">
        <v>603000000</v>
      </c>
      <c r="T22" s="40">
        <v>1223779500</v>
      </c>
      <c r="U22" s="40">
        <v>0</v>
      </c>
      <c r="V22" s="40">
        <v>1215787047</v>
      </c>
      <c r="W22" s="40">
        <v>7992453</v>
      </c>
      <c r="X22" s="40">
        <v>1136679223</v>
      </c>
      <c r="Y22" s="40">
        <v>1059873936</v>
      </c>
      <c r="Z22" s="40">
        <v>1041965669</v>
      </c>
      <c r="AA22" s="40">
        <v>1041965669</v>
      </c>
    </row>
    <row r="23" spans="1:27" ht="20.25" customHeight="1">
      <c r="A23" s="37" t="s">
        <v>29</v>
      </c>
      <c r="B23" s="38" t="s">
        <v>30</v>
      </c>
      <c r="C23" s="39" t="s">
        <v>79</v>
      </c>
      <c r="D23" s="37" t="s">
        <v>68</v>
      </c>
      <c r="E23" s="37" t="s">
        <v>69</v>
      </c>
      <c r="F23" s="37" t="s">
        <v>70</v>
      </c>
      <c r="G23" s="37" t="s">
        <v>80</v>
      </c>
      <c r="H23" s="37"/>
      <c r="I23" s="37"/>
      <c r="J23" s="37"/>
      <c r="K23" s="37"/>
      <c r="L23" s="37"/>
      <c r="M23" s="37" t="s">
        <v>34</v>
      </c>
      <c r="N23" s="37" t="s">
        <v>35</v>
      </c>
      <c r="O23" s="37" t="s">
        <v>36</v>
      </c>
      <c r="P23" s="38" t="s">
        <v>81</v>
      </c>
      <c r="Q23" s="40">
        <v>1158000000</v>
      </c>
      <c r="R23" s="40">
        <v>0</v>
      </c>
      <c r="S23" s="40">
        <v>587321092</v>
      </c>
      <c r="T23" s="40">
        <v>570678908</v>
      </c>
      <c r="U23" s="40">
        <v>0</v>
      </c>
      <c r="V23" s="40">
        <v>570669362</v>
      </c>
      <c r="W23" s="40">
        <v>9546</v>
      </c>
      <c r="X23" s="40">
        <v>570330988</v>
      </c>
      <c r="Y23" s="40">
        <v>544276181</v>
      </c>
      <c r="Z23" s="40">
        <v>532433087</v>
      </c>
      <c r="AA23" s="40">
        <v>532433087</v>
      </c>
    </row>
    <row r="24" spans="1:27" ht="33" customHeight="1">
      <c r="A24" s="37" t="s">
        <v>29</v>
      </c>
      <c r="B24" s="38" t="s">
        <v>30</v>
      </c>
      <c r="C24" s="39" t="s">
        <v>82</v>
      </c>
      <c r="D24" s="37" t="s">
        <v>68</v>
      </c>
      <c r="E24" s="37" t="s">
        <v>69</v>
      </c>
      <c r="F24" s="37" t="s">
        <v>70</v>
      </c>
      <c r="G24" s="37" t="s">
        <v>83</v>
      </c>
      <c r="H24" s="37"/>
      <c r="I24" s="37"/>
      <c r="J24" s="37"/>
      <c r="K24" s="37"/>
      <c r="L24" s="37"/>
      <c r="M24" s="37" t="s">
        <v>34</v>
      </c>
      <c r="N24" s="37" t="s">
        <v>35</v>
      </c>
      <c r="O24" s="37" t="s">
        <v>36</v>
      </c>
      <c r="P24" s="38" t="s">
        <v>84</v>
      </c>
      <c r="Q24" s="40">
        <v>2435887018</v>
      </c>
      <c r="R24" s="40">
        <v>0</v>
      </c>
      <c r="S24" s="40">
        <v>310254755</v>
      </c>
      <c r="T24" s="40">
        <v>2125632263</v>
      </c>
      <c r="U24" s="40">
        <v>0</v>
      </c>
      <c r="V24" s="40">
        <v>2056890245</v>
      </c>
      <c r="W24" s="40">
        <v>68742018</v>
      </c>
      <c r="X24" s="40">
        <v>1991846262</v>
      </c>
      <c r="Y24" s="40">
        <v>1642679748</v>
      </c>
      <c r="Z24" s="40">
        <v>1642679748</v>
      </c>
      <c r="AA24" s="40">
        <v>1642679748</v>
      </c>
    </row>
    <row r="25" spans="1:27" ht="26.25" customHeight="1">
      <c r="A25" s="37" t="s">
        <v>29</v>
      </c>
      <c r="B25" s="38" t="s">
        <v>30</v>
      </c>
      <c r="C25" s="39" t="s">
        <v>85</v>
      </c>
      <c r="D25" s="37" t="s">
        <v>68</v>
      </c>
      <c r="E25" s="37" t="s">
        <v>86</v>
      </c>
      <c r="F25" s="37" t="s">
        <v>70</v>
      </c>
      <c r="G25" s="37" t="s">
        <v>71</v>
      </c>
      <c r="H25" s="37"/>
      <c r="I25" s="37"/>
      <c r="J25" s="37"/>
      <c r="K25" s="37"/>
      <c r="L25" s="37"/>
      <c r="M25" s="37" t="s">
        <v>34</v>
      </c>
      <c r="N25" s="37" t="s">
        <v>35</v>
      </c>
      <c r="O25" s="37" t="s">
        <v>36</v>
      </c>
      <c r="P25" s="38" t="s">
        <v>87</v>
      </c>
      <c r="Q25" s="40">
        <v>2100000000</v>
      </c>
      <c r="R25" s="40">
        <v>0</v>
      </c>
      <c r="S25" s="40">
        <v>20000000</v>
      </c>
      <c r="T25" s="40">
        <v>2080000000</v>
      </c>
      <c r="U25" s="40">
        <v>0</v>
      </c>
      <c r="V25" s="40">
        <v>1743283323</v>
      </c>
      <c r="W25" s="40">
        <v>336716677</v>
      </c>
      <c r="X25" s="40">
        <v>1710409152</v>
      </c>
      <c r="Y25" s="40">
        <v>1482921228</v>
      </c>
      <c r="Z25" s="40">
        <v>1482921228</v>
      </c>
      <c r="AA25" s="40">
        <v>1482921228</v>
      </c>
    </row>
    <row r="26" spans="1:27" ht="30" customHeight="1">
      <c r="A26" s="37" t="s">
        <v>29</v>
      </c>
      <c r="B26" s="38" t="s">
        <v>30</v>
      </c>
      <c r="C26" s="39" t="s">
        <v>88</v>
      </c>
      <c r="D26" s="37" t="s">
        <v>68</v>
      </c>
      <c r="E26" s="37" t="s">
        <v>86</v>
      </c>
      <c r="F26" s="37" t="s">
        <v>70</v>
      </c>
      <c r="G26" s="37" t="s">
        <v>74</v>
      </c>
      <c r="H26" s="37"/>
      <c r="I26" s="37"/>
      <c r="J26" s="37"/>
      <c r="K26" s="37"/>
      <c r="L26" s="37"/>
      <c r="M26" s="37" t="s">
        <v>34</v>
      </c>
      <c r="N26" s="37" t="s">
        <v>35</v>
      </c>
      <c r="O26" s="37" t="s">
        <v>36</v>
      </c>
      <c r="P26" s="38" t="s">
        <v>89</v>
      </c>
      <c r="Q26" s="40">
        <v>5800000000</v>
      </c>
      <c r="R26" s="40">
        <v>0</v>
      </c>
      <c r="S26" s="40">
        <v>197543994</v>
      </c>
      <c r="T26" s="40">
        <v>5602456006</v>
      </c>
      <c r="U26" s="40">
        <v>0</v>
      </c>
      <c r="V26" s="40">
        <v>4948733847.8000002</v>
      </c>
      <c r="W26" s="40">
        <v>653722158.20000005</v>
      </c>
      <c r="X26" s="40">
        <v>4941156463.8999996</v>
      </c>
      <c r="Y26" s="40">
        <v>4184214888.3000002</v>
      </c>
      <c r="Z26" s="40">
        <v>4126042905.5</v>
      </c>
      <c r="AA26" s="40">
        <v>4126042905.5</v>
      </c>
    </row>
    <row r="27" spans="1:27" ht="33.75">
      <c r="A27" s="37" t="s">
        <v>29</v>
      </c>
      <c r="B27" s="38" t="s">
        <v>30</v>
      </c>
      <c r="C27" s="39" t="s">
        <v>90</v>
      </c>
      <c r="D27" s="37" t="s">
        <v>68</v>
      </c>
      <c r="E27" s="37" t="s">
        <v>86</v>
      </c>
      <c r="F27" s="37" t="s">
        <v>70</v>
      </c>
      <c r="G27" s="37" t="s">
        <v>77</v>
      </c>
      <c r="H27" s="37"/>
      <c r="I27" s="37"/>
      <c r="J27" s="37"/>
      <c r="K27" s="37"/>
      <c r="L27" s="37"/>
      <c r="M27" s="37" t="s">
        <v>34</v>
      </c>
      <c r="N27" s="37" t="s">
        <v>35</v>
      </c>
      <c r="O27" s="37" t="s">
        <v>36</v>
      </c>
      <c r="P27" s="38" t="s">
        <v>91</v>
      </c>
      <c r="Q27" s="40">
        <v>832049500</v>
      </c>
      <c r="R27" s="40">
        <v>0</v>
      </c>
      <c r="S27" s="40">
        <v>0</v>
      </c>
      <c r="T27" s="40">
        <v>832049500</v>
      </c>
      <c r="U27" s="40">
        <v>0</v>
      </c>
      <c r="V27" s="40">
        <v>801550025</v>
      </c>
      <c r="W27" s="40">
        <v>30499475</v>
      </c>
      <c r="X27" s="40">
        <v>781649399</v>
      </c>
      <c r="Y27" s="40">
        <v>656128517</v>
      </c>
      <c r="Z27" s="40">
        <v>646779120</v>
      </c>
      <c r="AA27" s="40">
        <v>646779120</v>
      </c>
    </row>
    <row r="28" spans="1:27">
      <c r="A28" s="37" t="s">
        <v>1</v>
      </c>
      <c r="B28" s="38" t="s">
        <v>1</v>
      </c>
      <c r="C28" s="39" t="s">
        <v>1</v>
      </c>
      <c r="D28" s="37" t="s">
        <v>1</v>
      </c>
      <c r="E28" s="37" t="s">
        <v>1</v>
      </c>
      <c r="F28" s="37" t="s">
        <v>1</v>
      </c>
      <c r="G28" s="37" t="s">
        <v>1</v>
      </c>
      <c r="H28" s="37" t="s">
        <v>1</v>
      </c>
      <c r="I28" s="37" t="s">
        <v>1</v>
      </c>
      <c r="J28" s="37" t="s">
        <v>1</v>
      </c>
      <c r="K28" s="37" t="s">
        <v>1</v>
      </c>
      <c r="L28" s="37" t="s">
        <v>1</v>
      </c>
      <c r="M28" s="37" t="s">
        <v>1</v>
      </c>
      <c r="N28" s="37" t="s">
        <v>1</v>
      </c>
      <c r="O28" s="37" t="s">
        <v>1</v>
      </c>
      <c r="P28" s="38" t="s">
        <v>1</v>
      </c>
      <c r="Q28" s="40">
        <v>37985000000</v>
      </c>
      <c r="R28" s="40">
        <v>568714768</v>
      </c>
      <c r="S28" s="40">
        <v>4479519093</v>
      </c>
      <c r="T28" s="40">
        <v>34074195675</v>
      </c>
      <c r="U28" s="40">
        <v>40473291</v>
      </c>
      <c r="V28" s="40">
        <v>31893472769.299999</v>
      </c>
      <c r="W28" s="40">
        <v>2140249614.7</v>
      </c>
      <c r="X28" s="40">
        <v>31206703821.869999</v>
      </c>
      <c r="Y28" s="40">
        <v>28649011823.009998</v>
      </c>
      <c r="Z28" s="40">
        <v>28467050026.66</v>
      </c>
      <c r="AA28" s="40">
        <v>28467050026.66</v>
      </c>
    </row>
  </sheetData>
  <autoFilter ref="A4:AA28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2021-02-04T21:48:33Z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