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0\EJECUCIÓN PRESUPUESTAL\AGOSTO\"/>
    </mc:Choice>
  </mc:AlternateContent>
  <bookViews>
    <workbookView xWindow="0" yWindow="0" windowWidth="28800" windowHeight="11400" activeTab="2"/>
  </bookViews>
  <sheets>
    <sheet name="FUNCIONAMIENTO" sheetId="3" r:id="rId1"/>
    <sheet name="INVERSIÓN" sheetId="2" r:id="rId2"/>
    <sheet name="EJECUCIÓN X RUBROS" sheetId="5" r:id="rId3"/>
  </sheets>
  <definedNames>
    <definedName name="_xlnm._FilterDatabase" localSheetId="2" hidden="1">'EJECUCIÓN X RUBROS'!$A$4:$AA$29</definedName>
  </definedNames>
  <calcPr calcId="162913"/>
</workbook>
</file>

<file path=xl/calcChain.xml><?xml version="1.0" encoding="utf-8"?>
<calcChain xmlns="http://schemas.openxmlformats.org/spreadsheetml/2006/main">
  <c r="R31" i="5" l="1"/>
  <c r="S31" i="5"/>
  <c r="T31" i="5"/>
  <c r="U31" i="5"/>
  <c r="V31" i="5"/>
  <c r="W31" i="5"/>
  <c r="X31" i="5"/>
  <c r="Y31" i="5"/>
  <c r="Z31" i="5"/>
  <c r="AA31" i="5"/>
  <c r="Q31" i="5"/>
  <c r="AB31" i="5"/>
  <c r="K7" i="2" l="1"/>
  <c r="F4" i="3"/>
  <c r="F3" i="3"/>
  <c r="D4" i="3" l="1"/>
  <c r="D5" i="3"/>
  <c r="J7" i="2" l="1"/>
  <c r="H6" i="3" l="1"/>
  <c r="E7" i="3"/>
  <c r="J6" i="2" l="1"/>
  <c r="J9" i="2" l="1"/>
  <c r="J8" i="2"/>
  <c r="H8" i="2"/>
  <c r="F8" i="2"/>
  <c r="H7" i="2"/>
  <c r="F7" i="2"/>
  <c r="H4" i="3"/>
  <c r="H5" i="3"/>
  <c r="F5" i="3"/>
  <c r="F6" i="3"/>
  <c r="D6" i="3"/>
  <c r="H3" i="3"/>
  <c r="D3" i="3"/>
  <c r="G7" i="3"/>
  <c r="C7" i="3"/>
  <c r="B7" i="3"/>
  <c r="I12" i="2"/>
  <c r="G12" i="2"/>
  <c r="E12" i="2"/>
  <c r="D12" i="2"/>
  <c r="J11" i="2"/>
  <c r="H11" i="2"/>
  <c r="F11" i="2"/>
  <c r="J10" i="2"/>
  <c r="H10" i="2"/>
  <c r="F10" i="2"/>
  <c r="H9" i="2"/>
  <c r="F9" i="2"/>
  <c r="H6" i="2"/>
  <c r="F6" i="2"/>
  <c r="J5" i="2"/>
  <c r="H5" i="2"/>
  <c r="F5" i="2"/>
  <c r="J4" i="2"/>
  <c r="H4" i="2"/>
  <c r="F4" i="2"/>
  <c r="D7" i="3" l="1"/>
  <c r="XFD10" i="2"/>
  <c r="J12" i="2"/>
  <c r="F12" i="2"/>
  <c r="H12" i="2"/>
  <c r="F7" i="3"/>
  <c r="H7" i="3"/>
</calcChain>
</file>

<file path=xl/sharedStrings.xml><?xml version="1.0" encoding="utf-8"?>
<sst xmlns="http://schemas.openxmlformats.org/spreadsheetml/2006/main" count="451" uniqueCount="118">
  <si>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</si>
  <si>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</si>
  <si>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</si>
  <si>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</si>
  <si>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</si>
  <si>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</si>
  <si>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</si>
  <si>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</si>
  <si>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</si>
  <si>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</si>
  <si>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</si>
  <si>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</si>
  <si>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</si>
  <si>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</si>
  <si>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</si>
  <si>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</si>
  <si>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</si>
  <si>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</si>
  <si>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</si>
  <si>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</si>
  <si>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</si>
  <si>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</si>
  <si>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</si>
  <si>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</si>
  <si>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</si>
  <si>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</si>
  <si>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</si>
  <si>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</si>
  <si>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</si>
  <si>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</si>
  <si>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</si>
  <si>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</si>
  <si>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</si>
  <si>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</si>
  <si>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</si>
  <si>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</si>
  <si>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</si>
  <si>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</si>
  <si>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</si>
  <si>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</si>
  <si>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</si>
  <si>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</si>
  <si>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</si>
  <si>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</si>
  <si>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</si>
  <si>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</si>
  <si>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</si>
  <si>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</si>
  <si>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</si>
  <si>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</si>
  <si>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</si>
  <si>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</si>
  <si>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</si>
  <si>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</si>
  <si>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</si>
  <si>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</si>
  <si>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</si>
  <si>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</si>
  <si>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</si>
  <si>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</si>
  <si>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</si>
  <si>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</si>
  <si>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</si>
  <si>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</si>
  <si>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</si>
  <si>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</si>
  <si>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</si>
  <si>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</si>
  <si>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</si>
  <si>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</si>
  <si>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</si>
  <si>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</si>
  <si>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</si>
  <si>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</si>
  <si>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</si>
  <si>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</si>
  <si>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</si>
  <si>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</si>
  <si>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</si>
  <si>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</si>
  <si>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</si>
  <si>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</si>
  <si>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</si>
  <si>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</si>
  <si>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</si>
  <si>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</si>
  <si>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</si>
  <si>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</si>
  <si>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</si>
  <si>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</si>
  <si>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</si>
  <si>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</si>
  <si>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</si>
  <si>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</si>
  <si>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PROYECTO DE INVERSIÓN</t>
  </si>
  <si>
    <t>LIDER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</si>
  <si>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</si>
  <si>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</si>
  <si>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</si>
  <si>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</si>
  <si>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</si>
  <si>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</si>
  <si>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</si>
  <si>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>DELEGATURA FINANCIERA</t>
  </si>
  <si>
    <t>PREVENCIÓN DE LOS RIESGOS JURÍDICOS Y FINANCIEROS DE LAS ORGANIZACIONES SOLIDARIAS A NIVEL NACIONAL</t>
  </si>
  <si>
    <t>DELEGATURA  ASOCIATIVA</t>
  </si>
  <si>
    <t>SECRETARIA GENERAL</t>
  </si>
  <si>
    <t>PLANEACIÓN Y SISTEMAS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</si>
  <si>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</si>
  <si>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</si>
  <si>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</si>
  <si>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</si>
  <si>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DESPACHO</t>
  </si>
  <si>
    <t>Año Fiscal:</t>
  </si>
  <si>
    <t>TOTALES</t>
  </si>
  <si>
    <t>Agosto</t>
  </si>
  <si>
    <t xml:space="preserve">
SUPERINTENDENCIA DE LA ECONOMIA SOLIDARIA
GASTOS DE INVERSIÓN - 31 DE AGOSTO DE 2020 </t>
  </si>
  <si>
    <t xml:space="preserve">SUPERINTENDENCIA DE LA ECONOMÍA SOLIDARIA 
GASTOS DE FUNCIONAMIENTO -  31 DE AGOSTO DE 2020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</si>
</sst>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#,###,,"/>
    <numFmt numFmtId="165" formatCode="_-[$$-240A]\ * #,##0.00_-;\-[$$-240A]\ * #,##0.00_-;_-[$$-240A]\ * &quot;-&quot;??_-;_-@_-"/>
    <numFmt numFmtId="166" formatCode="_-* #,##0.00_-;\-* #,##0.00_-;_-* &quot;-&quot;_-;_-@_-"/>
    <numFmt numFmtId="167" formatCode="#,##0,,"/>
    <numFmt numFmtId="168" formatCode="[$-1240A]&quot;$&quot;\ #,##0.00;\-&quot;$&quot;\ #,##0.00"/>
  </numFmts>
  <fonts count="11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000000"/>
      <name val="Times New Roman"/>
      <family val="1"/>
    </font>
    <font>
      <sz val="11"/>
      <name val="Calibri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 applyFont="1" applyFill="1" applyBorder="1"/>
    <xf numFmtId="0" fontId="3" fillId="0" borderId="3" xfId="0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vertical="center"/>
    </xf>
    <xf numFmtId="10" fontId="3" fillId="0" borderId="3" xfId="3" applyNumberFormat="1" applyFont="1" applyFill="1" applyBorder="1" applyAlignment="1">
      <alignment horizontal="center" vertical="center"/>
    </xf>
    <xf numFmtId="10" fontId="3" fillId="0" borderId="4" xfId="3" applyNumberFormat="1" applyFont="1" applyFill="1" applyBorder="1" applyAlignment="1">
      <alignment horizontal="center" vertical="center"/>
    </xf>
    <xf numFmtId="165" fontId="0" fillId="0" borderId="0" xfId="0" applyNumberFormat="1" applyFill="1"/>
    <xf numFmtId="41" fontId="3" fillId="0" borderId="0" xfId="2" applyFont="1" applyFill="1"/>
    <xf numFmtId="0" fontId="3" fillId="0" borderId="0" xfId="0" applyFont="1" applyFill="1"/>
    <xf numFmtId="166" fontId="3" fillId="0" borderId="0" xfId="2" applyNumberFormat="1" applyFont="1" applyFill="1"/>
    <xf numFmtId="41" fontId="3" fillId="0" borderId="0" xfId="0" applyNumberFormat="1" applyFont="1" applyFill="1"/>
    <xf numFmtId="0" fontId="4" fillId="0" borderId="0" xfId="0" applyFont="1" applyFill="1"/>
    <xf numFmtId="41" fontId="3" fillId="0" borderId="3" xfId="2" applyFont="1" applyFill="1" applyBorder="1" applyAlignment="1">
      <alignment horizontal="center" vertical="center" wrapText="1"/>
    </xf>
    <xf numFmtId="10" fontId="4" fillId="3" borderId="3" xfId="3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2" xfId="0" applyFont="1" applyFill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/>
    </xf>
    <xf numFmtId="41" fontId="6" fillId="0" borderId="3" xfId="2" applyFont="1" applyFill="1" applyBorder="1" applyAlignment="1">
      <alignment horizontal="center" vertical="center" wrapText="1"/>
    </xf>
    <xf numFmtId="10" fontId="3" fillId="0" borderId="4" xfId="3" applyNumberFormat="1" applyFont="1" applyBorder="1" applyAlignment="1">
      <alignment horizontal="center" vertical="center"/>
    </xf>
    <xf numFmtId="41" fontId="6" fillId="0" borderId="0" xfId="0" applyNumberFormat="1" applyFont="1"/>
    <xf numFmtId="10" fontId="6" fillId="0" borderId="0" xfId="0" applyNumberFormat="1" applyFont="1"/>
    <xf numFmtId="0" fontId="6" fillId="0" borderId="0" xfId="0" applyFont="1" applyFill="1"/>
    <xf numFmtId="166" fontId="6" fillId="0" borderId="0" xfId="0" applyNumberFormat="1" applyFont="1" applyFill="1"/>
    <xf numFmtId="0" fontId="5" fillId="4" borderId="5" xfId="0" applyFont="1" applyFill="1" applyBorder="1" applyAlignment="1">
      <alignment horizontal="center" vertical="center"/>
    </xf>
    <xf numFmtId="41" fontId="5" fillId="4" borderId="6" xfId="2" applyFont="1" applyFill="1" applyBorder="1" applyAlignment="1">
      <alignment horizontal="center" vertical="center" wrapText="1"/>
    </xf>
    <xf numFmtId="10" fontId="4" fillId="4" borderId="6" xfId="3" applyNumberFormat="1" applyFont="1" applyFill="1" applyBorder="1" applyAlignment="1">
      <alignment horizontal="center" vertical="center"/>
    </xf>
    <xf numFmtId="10" fontId="4" fillId="4" borderId="7" xfId="3" applyNumberFormat="1" applyFont="1" applyFill="1" applyBorder="1" applyAlignment="1">
      <alignment horizontal="center" vertical="center"/>
    </xf>
    <xf numFmtId="41" fontId="4" fillId="4" borderId="3" xfId="2" applyFont="1" applyFill="1" applyBorder="1" applyAlignment="1">
      <alignment horizontal="center" vertical="center" wrapText="1"/>
    </xf>
    <xf numFmtId="41" fontId="4" fillId="4" borderId="2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4" fontId="4" fillId="4" borderId="3" xfId="1" applyNumberFormat="1" applyFont="1" applyFill="1" applyBorder="1" applyAlignment="1">
      <alignment horizontal="center" vertical="center" wrapText="1"/>
    </xf>
    <xf numFmtId="167" fontId="4" fillId="4" borderId="3" xfId="1" applyNumberFormat="1" applyFont="1" applyFill="1" applyBorder="1" applyAlignment="1">
      <alignment horizontal="center" vertical="center" wrapText="1"/>
    </xf>
    <xf numFmtId="164" fontId="4" fillId="4" borderId="4" xfId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8" fontId="9" fillId="0" borderId="1" xfId="0" applyNumberFormat="1" applyFont="1" applyFill="1" applyBorder="1" applyAlignment="1">
      <alignment horizontal="right" vertical="center" wrapText="1" readingOrder="1"/>
    </xf>
    <xf numFmtId="0" fontId="7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0" fontId="4" fillId="3" borderId="10" xfId="0" applyFont="1" applyFill="1" applyBorder="1" applyAlignment="1">
      <alignment horizontal="center" vertical="center" wrapText="1"/>
    </xf>
    <xf numFmtId="41" fontId="4" fillId="3" borderId="10" xfId="2" applyFont="1" applyFill="1" applyBorder="1" applyAlignment="1">
      <alignment horizontal="center" vertical="center" wrapText="1"/>
    </xf>
    <xf numFmtId="164" fontId="4" fillId="3" borderId="10" xfId="1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1" fontId="4" fillId="3" borderId="6" xfId="2" applyFont="1" applyFill="1" applyBorder="1" applyAlignment="1">
      <alignment horizontal="center" vertical="center"/>
    </xf>
    <xf numFmtId="10" fontId="4" fillId="3" borderId="6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horizontal="center" vertical="center" wrapText="1"/>
    </xf>
    <xf numFmtId="10" fontId="4" fillId="3" borderId="7" xfId="3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zoomScaleNormal="100" workbookViewId="0">
      <selection activeCell="C13" sqref="C13"/>
    </sheetView>
  </sheetViews>
  <sheetFormatPr baseColWidth="10" defaultRowHeight="12" x14ac:dyDescent="0.2"/>
  <cols>
    <col min="1" max="1" width="31.28515625" style="13" customWidth="1"/>
    <col min="2" max="2" width="18.140625" style="13" customWidth="1"/>
    <col min="3" max="3" width="17.5703125" style="13" customWidth="1"/>
    <col min="4" max="4" width="14" style="13" customWidth="1"/>
    <col min="5" max="5" width="16.42578125" style="13" customWidth="1"/>
    <col min="6" max="6" width="12.7109375" style="13" customWidth="1"/>
    <col min="7" max="7" width="14.42578125" style="13" customWidth="1"/>
    <col min="8" max="8" width="11.85546875" style="13" customWidth="1"/>
    <col min="9" max="9" width="12.28515625" style="13" bestFit="1" customWidth="1"/>
    <col min="10" max="10" width="15.140625" style="13" customWidth="1"/>
    <col min="11" max="16384" width="11.42578125" style="13"/>
  </cols>
  <sheetData>
    <row r="1" spans="1:10" ht="38.25" customHeight="1" x14ac:dyDescent="0.2">
      <c r="A1" s="50" t="s">
        <v>117</v>
      </c>
      <c r="B1" s="51"/>
      <c r="C1" s="51"/>
      <c r="D1" s="51"/>
      <c r="E1" s="51"/>
      <c r="F1" s="51"/>
      <c r="G1" s="51"/>
      <c r="H1" s="52"/>
    </row>
    <row r="2" spans="1:10" ht="24" x14ac:dyDescent="0.2">
      <c r="A2" s="28" t="s">
        <v>6</v>
      </c>
      <c r="B2" s="27" t="s">
        <v>96</v>
      </c>
      <c r="C2" s="27" t="s">
        <v>97</v>
      </c>
      <c r="D2" s="30" t="s">
        <v>98</v>
      </c>
      <c r="E2" s="27" t="s">
        <v>99</v>
      </c>
      <c r="F2" s="31" t="s">
        <v>100</v>
      </c>
      <c r="G2" s="27" t="s">
        <v>101</v>
      </c>
      <c r="H2" s="32" t="s">
        <v>102</v>
      </c>
    </row>
    <row r="3" spans="1:10" ht="30" customHeight="1" x14ac:dyDescent="0.2">
      <c r="A3" s="14" t="s">
        <v>108</v>
      </c>
      <c r="B3" s="15">
        <v>13040000000</v>
      </c>
      <c r="C3" s="15">
        <v>9051126105</v>
      </c>
      <c r="D3" s="16">
        <f>+C3/B3</f>
        <v>0.69410476265337429</v>
      </c>
      <c r="E3" s="17">
        <v>7470087905</v>
      </c>
      <c r="F3" s="3">
        <f>+E3/B3</f>
        <v>0.57285950191717794</v>
      </c>
      <c r="G3" s="15">
        <v>7470087905</v>
      </c>
      <c r="H3" s="18">
        <f>+G3/E3</f>
        <v>1</v>
      </c>
    </row>
    <row r="4" spans="1:10" ht="32.25" customHeight="1" x14ac:dyDescent="0.2">
      <c r="A4" s="14" t="s">
        <v>109</v>
      </c>
      <c r="B4" s="15">
        <v>2842000000</v>
      </c>
      <c r="C4" s="15">
        <v>2382395083.1999998</v>
      </c>
      <c r="D4" s="16">
        <f>+C4/B4</f>
        <v>0.83828116931738206</v>
      </c>
      <c r="E4" s="17">
        <v>1798698642.97</v>
      </c>
      <c r="F4" s="3">
        <f>+E4/B4</f>
        <v>0.63289888915200565</v>
      </c>
      <c r="G4" s="15">
        <v>1095562587.48</v>
      </c>
      <c r="H4" s="18">
        <f>+G4/E4</f>
        <v>0.60908623674225604</v>
      </c>
      <c r="J4" s="19"/>
    </row>
    <row r="5" spans="1:10" ht="33.75" customHeight="1" x14ac:dyDescent="0.2">
      <c r="A5" s="14" t="s">
        <v>110</v>
      </c>
      <c r="B5" s="15">
        <v>1155000000</v>
      </c>
      <c r="C5" s="15">
        <v>46648043</v>
      </c>
      <c r="D5" s="3">
        <f>+C5/B5</f>
        <v>4.038791601731602E-2</v>
      </c>
      <c r="E5" s="17">
        <v>43763417</v>
      </c>
      <c r="F5" s="3">
        <f>+E5/B5</f>
        <v>3.7890404329004326E-2</v>
      </c>
      <c r="G5" s="15">
        <v>42988485</v>
      </c>
      <c r="H5" s="18">
        <f>+G5/E5</f>
        <v>0.98229269894533144</v>
      </c>
      <c r="I5" s="20"/>
    </row>
    <row r="6" spans="1:10" ht="40.5" customHeight="1" x14ac:dyDescent="0.2">
      <c r="A6" s="14" t="s">
        <v>111</v>
      </c>
      <c r="B6" s="15">
        <v>103000000</v>
      </c>
      <c r="C6" s="15">
        <v>64985000</v>
      </c>
      <c r="D6" s="16">
        <f>+C6/B6</f>
        <v>0.63092233009708742</v>
      </c>
      <c r="E6" s="17">
        <v>64985000</v>
      </c>
      <c r="F6" s="3">
        <f>+E6/B6</f>
        <v>0.63092233009708742</v>
      </c>
      <c r="G6" s="17">
        <v>64985000</v>
      </c>
      <c r="H6" s="18">
        <f>+G6/E6</f>
        <v>1</v>
      </c>
    </row>
    <row r="7" spans="1:10" s="21" customFormat="1" ht="24.75" customHeight="1" thickBot="1" x14ac:dyDescent="0.25">
      <c r="A7" s="23" t="s">
        <v>114</v>
      </c>
      <c r="B7" s="24">
        <f>SUM(B3:B6)</f>
        <v>17140000000</v>
      </c>
      <c r="C7" s="24">
        <f>SUM(C3:C6)</f>
        <v>11545154231.200001</v>
      </c>
      <c r="D7" s="25">
        <f>+C7/B7</f>
        <v>0.67357959341890317</v>
      </c>
      <c r="E7" s="24">
        <f>SUM(E3:E6)</f>
        <v>9377534964.9699993</v>
      </c>
      <c r="F7" s="25">
        <f>+E7/B7</f>
        <v>0.54711405863302209</v>
      </c>
      <c r="G7" s="24">
        <f>SUM(G3:G6)</f>
        <v>8673623977.4799995</v>
      </c>
      <c r="H7" s="26">
        <f>+G7/E7</f>
        <v>0.92493645823561565</v>
      </c>
      <c r="J7" s="22"/>
    </row>
  </sheetData>
  <mergeCells count="1">
    <mergeCell ref="A1: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"/>
  <sheetViews>
    <sheetView topLeftCell="A9" zoomScaleNormal="100" workbookViewId="0">
      <selection activeCell="D24" sqref="D24"/>
    </sheetView>
  </sheetViews>
  <sheetFormatPr baseColWidth="10" defaultRowHeight="12" x14ac:dyDescent="0.2"/>
  <cols>
    <col min="1" max="1" width="13.5703125" style="7" customWidth="1"/>
    <col min="2" max="2" width="47.42578125" style="7" customWidth="1"/>
    <col min="3" max="3" width="23.5703125" style="7" customWidth="1"/>
    <col min="4" max="4" width="15.28515625" style="7" customWidth="1"/>
    <col min="5" max="5" width="15.5703125" style="7" customWidth="1"/>
    <col min="6" max="6" width="12.28515625" style="7" customWidth="1"/>
    <col min="7" max="7" width="15.85546875" style="7" customWidth="1"/>
    <col min="8" max="8" width="12" style="7" customWidth="1"/>
    <col min="9" max="9" width="14.42578125" style="7" customWidth="1"/>
    <col min="10" max="10" width="11.5703125" style="7" customWidth="1"/>
    <col min="11" max="11" width="17" style="7" bestFit="1" customWidth="1"/>
    <col min="12" max="12" width="11.85546875" style="7" customWidth="1"/>
    <col min="13" max="13" width="21.42578125" style="7" bestFit="1" customWidth="1"/>
    <col min="14" max="14" width="13.42578125" style="7" bestFit="1" customWidth="1"/>
    <col min="15" max="16384" width="11.42578125" style="7"/>
  </cols>
  <sheetData>
    <row r="1" spans="1:14 16384:16384" ht="12.75" thickBot="1" x14ac:dyDescent="0.25"/>
    <row r="2" spans="1:14 16384:16384" ht="36.75" customHeight="1" thickBot="1" x14ac:dyDescent="0.25">
      <c r="A2" s="57" t="s">
        <v>116</v>
      </c>
      <c r="B2" s="58"/>
      <c r="C2" s="58"/>
      <c r="D2" s="58"/>
      <c r="E2" s="58"/>
      <c r="F2" s="58"/>
      <c r="G2" s="58"/>
      <c r="H2" s="58"/>
      <c r="I2" s="58"/>
      <c r="J2" s="59"/>
    </row>
    <row r="3" spans="1:14 16384:16384" ht="38.25" customHeight="1" x14ac:dyDescent="0.2">
      <c r="A3" s="53" t="s">
        <v>94</v>
      </c>
      <c r="B3" s="54"/>
      <c r="C3" s="42" t="s">
        <v>95</v>
      </c>
      <c r="D3" s="43" t="s">
        <v>96</v>
      </c>
      <c r="E3" s="43" t="s">
        <v>97</v>
      </c>
      <c r="F3" s="44" t="s">
        <v>98</v>
      </c>
      <c r="G3" s="43" t="s">
        <v>99</v>
      </c>
      <c r="H3" s="44" t="s">
        <v>100</v>
      </c>
      <c r="I3" s="43" t="s">
        <v>101</v>
      </c>
      <c r="J3" s="48" t="s">
        <v>102</v>
      </c>
    </row>
    <row r="4" spans="1:14 16384:16384" ht="39" customHeight="1" x14ac:dyDescent="0.25">
      <c r="A4" s="29" t="s">
        <v>69</v>
      </c>
      <c r="B4" s="1" t="s">
        <v>74</v>
      </c>
      <c r="C4" s="1" t="s">
        <v>103</v>
      </c>
      <c r="D4" s="11">
        <v>4916606000</v>
      </c>
      <c r="E4" s="2">
        <v>4200021643</v>
      </c>
      <c r="F4" s="3">
        <f t="shared" ref="F4:F12" si="0">+E4/D4</f>
        <v>0.85425223070549072</v>
      </c>
      <c r="G4" s="2">
        <v>3835452945</v>
      </c>
      <c r="H4" s="3">
        <f t="shared" ref="H4:H12" si="1">+G4/D4</f>
        <v>0.78010175006905169</v>
      </c>
      <c r="I4" s="2">
        <v>1598392245</v>
      </c>
      <c r="J4" s="4">
        <f t="shared" ref="J4:J12" si="2">+I4/G4</f>
        <v>0.41674145607331914</v>
      </c>
      <c r="K4" s="5"/>
      <c r="L4" s="6"/>
      <c r="M4" s="5"/>
      <c r="N4" s="5"/>
    </row>
    <row r="5" spans="1:14 16384:16384" ht="44.25" customHeight="1" x14ac:dyDescent="0.2">
      <c r="A5" s="29" t="s">
        <v>75</v>
      </c>
      <c r="B5" s="1" t="s">
        <v>104</v>
      </c>
      <c r="C5" s="1" t="s">
        <v>105</v>
      </c>
      <c r="D5" s="11">
        <v>1775677982</v>
      </c>
      <c r="E5" s="2">
        <v>1520889260</v>
      </c>
      <c r="F5" s="3">
        <f t="shared" si="0"/>
        <v>0.85651186499872922</v>
      </c>
      <c r="G5" s="2">
        <v>1442998214</v>
      </c>
      <c r="H5" s="3">
        <f t="shared" si="1"/>
        <v>0.81264634051198137</v>
      </c>
      <c r="I5" s="2">
        <v>757726792</v>
      </c>
      <c r="J5" s="4">
        <f t="shared" si="2"/>
        <v>0.52510584188429221</v>
      </c>
      <c r="K5" s="6"/>
      <c r="L5" s="6"/>
      <c r="M5" s="6"/>
      <c r="N5" s="6"/>
    </row>
    <row r="6" spans="1:14 16384:16384" ht="40.5" customHeight="1" x14ac:dyDescent="0.2">
      <c r="A6" s="29" t="s">
        <v>78</v>
      </c>
      <c r="B6" s="1" t="s">
        <v>80</v>
      </c>
      <c r="C6" s="1" t="s">
        <v>105</v>
      </c>
      <c r="D6" s="11">
        <v>1826779500</v>
      </c>
      <c r="E6" s="2">
        <v>1244416755</v>
      </c>
      <c r="F6" s="3">
        <f t="shared" si="0"/>
        <v>0.68120797009162848</v>
      </c>
      <c r="G6" s="2">
        <v>1042871504</v>
      </c>
      <c r="H6" s="3">
        <f t="shared" si="1"/>
        <v>0.57087979364778285</v>
      </c>
      <c r="I6" s="2">
        <v>451669633</v>
      </c>
      <c r="J6" s="4">
        <f t="shared" si="2"/>
        <v>0.43310190303176604</v>
      </c>
      <c r="K6" s="6"/>
      <c r="L6" s="6"/>
      <c r="M6" s="6"/>
      <c r="N6" s="6"/>
    </row>
    <row r="7" spans="1:14 16384:16384" ht="40.5" customHeight="1" x14ac:dyDescent="0.2">
      <c r="A7" s="29" t="s">
        <v>81</v>
      </c>
      <c r="B7" s="1" t="s">
        <v>83</v>
      </c>
      <c r="C7" s="1" t="s">
        <v>103</v>
      </c>
      <c r="D7" s="11">
        <v>1158000000</v>
      </c>
      <c r="E7" s="2">
        <v>785618486</v>
      </c>
      <c r="F7" s="3">
        <f t="shared" si="0"/>
        <v>0.67842701727115717</v>
      </c>
      <c r="G7" s="2">
        <v>559753793</v>
      </c>
      <c r="H7" s="3">
        <f t="shared" si="1"/>
        <v>0.48337978670120896</v>
      </c>
      <c r="I7" s="2">
        <v>238805985</v>
      </c>
      <c r="J7" s="4">
        <f t="shared" si="2"/>
        <v>0.42662682769887011</v>
      </c>
      <c r="K7" s="6">
        <f>+D7-G7</f>
        <v>598246207</v>
      </c>
      <c r="L7" s="6"/>
      <c r="M7" s="6"/>
      <c r="N7" s="6"/>
    </row>
    <row r="8" spans="1:14 16384:16384" ht="40.5" customHeight="1" x14ac:dyDescent="0.2">
      <c r="A8" s="29" t="s">
        <v>84</v>
      </c>
      <c r="B8" s="1" t="s">
        <v>86</v>
      </c>
      <c r="C8" s="1" t="s">
        <v>112</v>
      </c>
      <c r="D8" s="11">
        <v>2435887018</v>
      </c>
      <c r="E8" s="2">
        <v>1407302788</v>
      </c>
      <c r="F8" s="3">
        <f t="shared" si="0"/>
        <v>0.57773729963694076</v>
      </c>
      <c r="G8" s="2">
        <v>1292483062</v>
      </c>
      <c r="H8" s="3">
        <f t="shared" si="1"/>
        <v>0.5306005789468845</v>
      </c>
      <c r="I8" s="2">
        <v>444670354</v>
      </c>
      <c r="J8" s="4">
        <f t="shared" si="2"/>
        <v>0.34404346724042406</v>
      </c>
      <c r="K8" s="6"/>
      <c r="L8" s="6"/>
      <c r="M8" s="6"/>
      <c r="N8" s="6"/>
    </row>
    <row r="9" spans="1:14 16384:16384" ht="32.25" customHeight="1" x14ac:dyDescent="0.2">
      <c r="A9" s="29" t="s">
        <v>87</v>
      </c>
      <c r="B9" s="1" t="s">
        <v>89</v>
      </c>
      <c r="C9" s="1" t="s">
        <v>106</v>
      </c>
      <c r="D9" s="11">
        <v>2100000000</v>
      </c>
      <c r="E9" s="2">
        <v>1916217363</v>
      </c>
      <c r="F9" s="3">
        <f t="shared" si="0"/>
        <v>0.91248445857142857</v>
      </c>
      <c r="G9" s="2">
        <v>1666150955</v>
      </c>
      <c r="H9" s="3">
        <f t="shared" si="1"/>
        <v>0.79340521666666664</v>
      </c>
      <c r="I9" s="2">
        <v>831561479</v>
      </c>
      <c r="J9" s="4">
        <f t="shared" si="2"/>
        <v>0.49909131972979004</v>
      </c>
      <c r="K9" s="6"/>
      <c r="L9" s="8"/>
      <c r="M9" s="6"/>
      <c r="N9" s="6"/>
    </row>
    <row r="10" spans="1:14 16384:16384" ht="32.25" customHeight="1" x14ac:dyDescent="0.2">
      <c r="A10" s="29" t="s">
        <v>90</v>
      </c>
      <c r="B10" s="1" t="s">
        <v>91</v>
      </c>
      <c r="C10" s="1" t="s">
        <v>107</v>
      </c>
      <c r="D10" s="11">
        <v>5800000000</v>
      </c>
      <c r="E10" s="2">
        <v>4433073732</v>
      </c>
      <c r="F10" s="3">
        <f t="shared" si="0"/>
        <v>0.76432305724137928</v>
      </c>
      <c r="G10" s="2">
        <v>2437853476.25</v>
      </c>
      <c r="H10" s="3">
        <f t="shared" si="1"/>
        <v>0.42031956487068967</v>
      </c>
      <c r="I10" s="2">
        <v>1421537369</v>
      </c>
      <c r="J10" s="4">
        <f t="shared" si="2"/>
        <v>0.58311025779394399</v>
      </c>
      <c r="K10" s="6"/>
      <c r="L10" s="6"/>
      <c r="M10" s="6"/>
      <c r="N10" s="6"/>
      <c r="XFD10" s="9">
        <f>SUM(D10:XFC10)</f>
        <v>14092464579.017754</v>
      </c>
    </row>
    <row r="11" spans="1:14 16384:16384" ht="32.25" customHeight="1" x14ac:dyDescent="0.2">
      <c r="A11" s="29" t="s">
        <v>92</v>
      </c>
      <c r="B11" s="1" t="s">
        <v>93</v>
      </c>
      <c r="C11" s="1" t="s">
        <v>107</v>
      </c>
      <c r="D11" s="11">
        <v>832049500</v>
      </c>
      <c r="E11" s="2">
        <v>705163766</v>
      </c>
      <c r="F11" s="3">
        <f t="shared" si="0"/>
        <v>0.8475021810601413</v>
      </c>
      <c r="G11" s="2">
        <v>675163766</v>
      </c>
      <c r="H11" s="3">
        <f t="shared" si="1"/>
        <v>0.81144663388416194</v>
      </c>
      <c r="I11" s="2">
        <v>448037743</v>
      </c>
      <c r="J11" s="4">
        <f t="shared" si="2"/>
        <v>0.66359861941998821</v>
      </c>
      <c r="K11" s="6"/>
      <c r="L11" s="6"/>
      <c r="M11" s="6"/>
      <c r="N11" s="6"/>
    </row>
    <row r="12" spans="1:14 16384:16384" s="10" customFormat="1" ht="19.5" customHeight="1" thickBot="1" x14ac:dyDescent="0.25">
      <c r="A12" s="55"/>
      <c r="B12" s="56"/>
      <c r="C12" s="45"/>
      <c r="D12" s="46">
        <f>SUM(D4:D11)</f>
        <v>20845000000</v>
      </c>
      <c r="E12" s="46">
        <f>SUM(E4:E11)</f>
        <v>16212703793</v>
      </c>
      <c r="F12" s="47">
        <f t="shared" si="0"/>
        <v>0.77777422849604216</v>
      </c>
      <c r="G12" s="46">
        <f>SUM(G4:G11)</f>
        <v>12952727715.25</v>
      </c>
      <c r="H12" s="47">
        <f t="shared" si="1"/>
        <v>0.621382955876709</v>
      </c>
      <c r="I12" s="46">
        <f>SUM(I4:I11)</f>
        <v>6192401600</v>
      </c>
      <c r="J12" s="49">
        <f t="shared" si="2"/>
        <v>0.47807703026979603</v>
      </c>
      <c r="L12" s="12">
        <v>0.61280000000000001</v>
      </c>
    </row>
    <row r="13" spans="1:14 16384:16384" ht="48" customHeight="1" x14ac:dyDescent="0.2"/>
    <row r="16" spans="1:14 16384:16384" x14ac:dyDescent="0.2">
      <c r="I16" s="9"/>
    </row>
    <row r="17" spans="8:10" x14ac:dyDescent="0.2">
      <c r="H17" s="9"/>
      <c r="I17" s="9"/>
      <c r="J17" s="9"/>
    </row>
  </sheetData>
  <mergeCells count="3">
    <mergeCell ref="A3:B3"/>
    <mergeCell ref="A12:B12"/>
    <mergeCell ref="A2:J2"/>
  </mergeCells>
  <conditionalFormatting sqref="F3 H3">
    <cfRule type="cellIs" dxfId="5" priority="4" operator="between">
      <formula>0.971</formula>
      <formula>1</formula>
    </cfRule>
    <cfRule type="cellIs" dxfId="4" priority="5" operator="between">
      <formula>0.951</formula>
      <formula>0.97</formula>
    </cfRule>
    <cfRule type="cellIs" dxfId="3" priority="6" operator="between">
      <formula>0.01</formula>
      <formula>0.95</formula>
    </cfRule>
  </conditionalFormatting>
  <conditionalFormatting sqref="J3">
    <cfRule type="cellIs" dxfId="2" priority="1" operator="between">
      <formula>0.971</formula>
      <formula>1</formula>
    </cfRule>
    <cfRule type="cellIs" dxfId="1" priority="2" operator="between">
      <formula>0.951</formula>
      <formula>0.97</formula>
    </cfRule>
    <cfRule type="cellIs" dxfId="0" priority="3" operator="between">
      <formula>0.01</formula>
      <formula>0.95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zoomScaleNormal="100" workbookViewId="0">
      <selection activeCell="I12" sqref="I12"/>
    </sheetView>
  </sheetViews>
  <sheetFormatPr baseColWidth="10" defaultRowHeight="15" x14ac:dyDescent="0.25"/>
  <cols>
    <col min="1" max="1" width="13.42578125" style="35" customWidth="1"/>
    <col min="2" max="2" width="22.28515625" style="35" customWidth="1"/>
    <col min="3" max="3" width="18.85546875" style="35" customWidth="1"/>
    <col min="4" max="11" width="5.42578125" style="35" customWidth="1"/>
    <col min="12" max="12" width="7" style="35" customWidth="1"/>
    <col min="13" max="13" width="9.5703125" style="35" customWidth="1"/>
    <col min="14" max="14" width="8" style="35" customWidth="1"/>
    <col min="15" max="15" width="9.5703125" style="35" customWidth="1"/>
    <col min="16" max="16" width="27.5703125" style="35" customWidth="1"/>
    <col min="17" max="27" width="18.85546875" style="35" customWidth="1"/>
    <col min="28" max="28" width="0" style="35" hidden="1" customWidth="1"/>
    <col min="29" max="29" width="6.42578125" style="35" customWidth="1"/>
    <col min="30" max="16384" width="11.42578125" style="35"/>
  </cols>
  <sheetData>
    <row r="1" spans="1:27" x14ac:dyDescent="0.25">
      <c r="A1" s="33" t="s">
        <v>113</v>
      </c>
      <c r="B1" s="33">
        <v>2020</v>
      </c>
      <c r="C1" s="34" t="s">
        <v>0</v>
      </c>
      <c r="D1" s="34" t="s">
        <v>0</v>
      </c>
      <c r="E1" s="34" t="s">
        <v>0</v>
      </c>
      <c r="F1" s="34" t="s">
        <v>0</v>
      </c>
      <c r="G1" s="34" t="s">
        <v>0</v>
      </c>
      <c r="H1" s="34" t="s">
        <v>0</v>
      </c>
      <c r="I1" s="34" t="s">
        <v>0</v>
      </c>
      <c r="J1" s="34" t="s">
        <v>0</v>
      </c>
      <c r="K1" s="34" t="s">
        <v>0</v>
      </c>
      <c r="L1" s="34" t="s">
        <v>0</v>
      </c>
      <c r="M1" s="34" t="s">
        <v>0</v>
      </c>
      <c r="N1" s="34" t="s">
        <v>0</v>
      </c>
      <c r="O1" s="34" t="s">
        <v>0</v>
      </c>
      <c r="P1" s="34" t="s">
        <v>0</v>
      </c>
      <c r="Q1" s="34" t="s">
        <v>0</v>
      </c>
      <c r="R1" s="34" t="s">
        <v>0</v>
      </c>
      <c r="S1" s="34" t="s">
        <v>0</v>
      </c>
      <c r="T1" s="34" t="s">
        <v>0</v>
      </c>
      <c r="U1" s="34" t="s">
        <v>0</v>
      </c>
      <c r="V1" s="34" t="s">
        <v>0</v>
      </c>
      <c r="W1" s="34" t="s">
        <v>0</v>
      </c>
      <c r="X1" s="34" t="s">
        <v>0</v>
      </c>
      <c r="Y1" s="34" t="s">
        <v>0</v>
      </c>
      <c r="Z1" s="34" t="s">
        <v>0</v>
      </c>
      <c r="AA1" s="34" t="s">
        <v>0</v>
      </c>
    </row>
    <row r="2" spans="1:27" x14ac:dyDescent="0.25">
      <c r="A2" s="33" t="s">
        <v>1</v>
      </c>
      <c r="B2" s="33" t="s">
        <v>2</v>
      </c>
      <c r="C2" s="34" t="s">
        <v>0</v>
      </c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34" t="s">
        <v>0</v>
      </c>
      <c r="J2" s="34" t="s">
        <v>0</v>
      </c>
      <c r="K2" s="34" t="s">
        <v>0</v>
      </c>
      <c r="L2" s="34" t="s">
        <v>0</v>
      </c>
      <c r="M2" s="34" t="s">
        <v>0</v>
      </c>
      <c r="N2" s="34" t="s">
        <v>0</v>
      </c>
      <c r="O2" s="34" t="s">
        <v>0</v>
      </c>
      <c r="P2" s="34" t="s">
        <v>0</v>
      </c>
      <c r="Q2" s="34" t="s">
        <v>0</v>
      </c>
      <c r="R2" s="34" t="s">
        <v>0</v>
      </c>
      <c r="S2" s="34" t="s">
        <v>0</v>
      </c>
      <c r="T2" s="34" t="s">
        <v>0</v>
      </c>
      <c r="U2" s="34" t="s">
        <v>0</v>
      </c>
      <c r="V2" s="34" t="s">
        <v>0</v>
      </c>
      <c r="W2" s="34" t="s">
        <v>0</v>
      </c>
      <c r="X2" s="34" t="s">
        <v>0</v>
      </c>
      <c r="Y2" s="34" t="s">
        <v>0</v>
      </c>
      <c r="Z2" s="34" t="s">
        <v>0</v>
      </c>
      <c r="AA2" s="34" t="s">
        <v>0</v>
      </c>
    </row>
    <row r="3" spans="1:27" x14ac:dyDescent="0.25">
      <c r="A3" s="33" t="s">
        <v>3</v>
      </c>
      <c r="B3" s="33" t="s">
        <v>115</v>
      </c>
      <c r="C3" s="34" t="s">
        <v>0</v>
      </c>
      <c r="D3" s="34" t="s">
        <v>0</v>
      </c>
      <c r="E3" s="34" t="s">
        <v>0</v>
      </c>
      <c r="F3" s="34" t="s">
        <v>0</v>
      </c>
      <c r="G3" s="34" t="s">
        <v>0</v>
      </c>
      <c r="H3" s="34" t="s">
        <v>0</v>
      </c>
      <c r="I3" s="34" t="s">
        <v>0</v>
      </c>
      <c r="J3" s="34" t="s">
        <v>0</v>
      </c>
      <c r="K3" s="34" t="s">
        <v>0</v>
      </c>
      <c r="L3" s="34" t="s">
        <v>0</v>
      </c>
      <c r="M3" s="34" t="s">
        <v>0</v>
      </c>
      <c r="N3" s="34" t="s">
        <v>0</v>
      </c>
      <c r="O3" s="34" t="s">
        <v>0</v>
      </c>
      <c r="P3" s="34" t="s">
        <v>0</v>
      </c>
      <c r="Q3" s="34" t="s">
        <v>0</v>
      </c>
      <c r="R3" s="34" t="s">
        <v>0</v>
      </c>
      <c r="S3" s="34" t="s">
        <v>0</v>
      </c>
      <c r="T3" s="34" t="s">
        <v>0</v>
      </c>
      <c r="U3" s="34" t="s">
        <v>0</v>
      </c>
      <c r="V3" s="34" t="s">
        <v>0</v>
      </c>
      <c r="W3" s="34" t="s">
        <v>0</v>
      </c>
      <c r="X3" s="34" t="s">
        <v>0</v>
      </c>
      <c r="Y3" s="34" t="s">
        <v>0</v>
      </c>
      <c r="Z3" s="34" t="s">
        <v>0</v>
      </c>
      <c r="AA3" s="34" t="s">
        <v>0</v>
      </c>
    </row>
    <row r="4" spans="1:27" ht="24" x14ac:dyDescent="0.25">
      <c r="A4" s="33" t="s">
        <v>4</v>
      </c>
      <c r="B4" s="33" t="s">
        <v>5</v>
      </c>
      <c r="C4" s="33" t="s">
        <v>6</v>
      </c>
      <c r="D4" s="33" t="s">
        <v>7</v>
      </c>
      <c r="E4" s="33" t="s">
        <v>8</v>
      </c>
      <c r="F4" s="33" t="s">
        <v>9</v>
      </c>
      <c r="G4" s="33" t="s">
        <v>10</v>
      </c>
      <c r="H4" s="33" t="s">
        <v>11</v>
      </c>
      <c r="I4" s="33" t="s">
        <v>12</v>
      </c>
      <c r="J4" s="33" t="s">
        <v>13</v>
      </c>
      <c r="K4" s="33" t="s">
        <v>14</v>
      </c>
      <c r="L4" s="33" t="s">
        <v>15</v>
      </c>
      <c r="M4" s="33" t="s">
        <v>16</v>
      </c>
      <c r="N4" s="33" t="s">
        <v>17</v>
      </c>
      <c r="O4" s="33" t="s">
        <v>18</v>
      </c>
      <c r="P4" s="33" t="s">
        <v>19</v>
      </c>
      <c r="Q4" s="33" t="s">
        <v>20</v>
      </c>
      <c r="R4" s="33" t="s">
        <v>21</v>
      </c>
      <c r="S4" s="33" t="s">
        <v>22</v>
      </c>
      <c r="T4" s="33" t="s">
        <v>23</v>
      </c>
      <c r="U4" s="33" t="s">
        <v>24</v>
      </c>
      <c r="V4" s="33" t="s">
        <v>25</v>
      </c>
      <c r="W4" s="33" t="s">
        <v>26</v>
      </c>
      <c r="X4" s="33" t="s">
        <v>27</v>
      </c>
      <c r="Y4" s="33" t="s">
        <v>28</v>
      </c>
      <c r="Z4" s="33" t="s">
        <v>29</v>
      </c>
      <c r="AA4" s="33" t="s">
        <v>30</v>
      </c>
    </row>
    <row r="5" spans="1:27" ht="22.5" x14ac:dyDescent="0.25">
      <c r="A5" s="36" t="s">
        <v>31</v>
      </c>
      <c r="B5" s="37" t="s">
        <v>32</v>
      </c>
      <c r="C5" s="38" t="s">
        <v>33</v>
      </c>
      <c r="D5" s="36" t="s">
        <v>34</v>
      </c>
      <c r="E5" s="36" t="s">
        <v>35</v>
      </c>
      <c r="F5" s="36" t="s">
        <v>35</v>
      </c>
      <c r="G5" s="36" t="s">
        <v>35</v>
      </c>
      <c r="H5" s="36"/>
      <c r="I5" s="36"/>
      <c r="J5" s="36"/>
      <c r="K5" s="36"/>
      <c r="L5" s="36"/>
      <c r="M5" s="36" t="s">
        <v>36</v>
      </c>
      <c r="N5" s="36" t="s">
        <v>37</v>
      </c>
      <c r="O5" s="36" t="s">
        <v>38</v>
      </c>
      <c r="P5" s="37" t="s">
        <v>39</v>
      </c>
      <c r="Q5" s="39">
        <v>360000000</v>
      </c>
      <c r="R5" s="39">
        <v>0</v>
      </c>
      <c r="S5" s="39">
        <v>0</v>
      </c>
      <c r="T5" s="39">
        <v>360000000</v>
      </c>
      <c r="U5" s="39">
        <v>0</v>
      </c>
      <c r="V5" s="39">
        <v>0</v>
      </c>
      <c r="W5" s="39">
        <v>360000000</v>
      </c>
      <c r="X5" s="39">
        <v>0</v>
      </c>
      <c r="Y5" s="39">
        <v>0</v>
      </c>
      <c r="Z5" s="39">
        <v>0</v>
      </c>
      <c r="AA5" s="39">
        <v>0</v>
      </c>
    </row>
    <row r="6" spans="1:27" ht="22.5" x14ac:dyDescent="0.25">
      <c r="A6" s="36" t="s">
        <v>31</v>
      </c>
      <c r="B6" s="37" t="s">
        <v>32</v>
      </c>
      <c r="C6" s="38" t="s">
        <v>33</v>
      </c>
      <c r="D6" s="36" t="s">
        <v>34</v>
      </c>
      <c r="E6" s="36" t="s">
        <v>35</v>
      </c>
      <c r="F6" s="36" t="s">
        <v>35</v>
      </c>
      <c r="G6" s="36" t="s">
        <v>35</v>
      </c>
      <c r="H6" s="36"/>
      <c r="I6" s="36"/>
      <c r="J6" s="36"/>
      <c r="K6" s="36"/>
      <c r="L6" s="36"/>
      <c r="M6" s="36" t="s">
        <v>36</v>
      </c>
      <c r="N6" s="36" t="s">
        <v>40</v>
      </c>
      <c r="O6" s="36" t="s">
        <v>38</v>
      </c>
      <c r="P6" s="37" t="s">
        <v>39</v>
      </c>
      <c r="Q6" s="39">
        <v>8041000000</v>
      </c>
      <c r="R6" s="39">
        <v>192586424</v>
      </c>
      <c r="S6" s="39">
        <v>0</v>
      </c>
      <c r="T6" s="39">
        <v>8233586424</v>
      </c>
      <c r="U6" s="39">
        <v>0</v>
      </c>
      <c r="V6" s="39">
        <v>6466434232</v>
      </c>
      <c r="W6" s="39">
        <v>1767152192</v>
      </c>
      <c r="X6" s="39">
        <v>5101583584</v>
      </c>
      <c r="Y6" s="39">
        <v>5101583584</v>
      </c>
      <c r="Z6" s="39">
        <v>5101583584</v>
      </c>
      <c r="AA6" s="39">
        <v>5101583584</v>
      </c>
    </row>
    <row r="7" spans="1:27" ht="22.5" x14ac:dyDescent="0.25">
      <c r="A7" s="36" t="s">
        <v>31</v>
      </c>
      <c r="B7" s="37" t="s">
        <v>32</v>
      </c>
      <c r="C7" s="38" t="s">
        <v>41</v>
      </c>
      <c r="D7" s="36" t="s">
        <v>34</v>
      </c>
      <c r="E7" s="36" t="s">
        <v>35</v>
      </c>
      <c r="F7" s="36" t="s">
        <v>35</v>
      </c>
      <c r="G7" s="36" t="s">
        <v>42</v>
      </c>
      <c r="H7" s="36"/>
      <c r="I7" s="36"/>
      <c r="J7" s="36"/>
      <c r="K7" s="36"/>
      <c r="L7" s="36"/>
      <c r="M7" s="36" t="s">
        <v>36</v>
      </c>
      <c r="N7" s="36" t="s">
        <v>37</v>
      </c>
      <c r="O7" s="36" t="s">
        <v>38</v>
      </c>
      <c r="P7" s="37" t="s">
        <v>43</v>
      </c>
      <c r="Q7" s="39">
        <v>1378000000</v>
      </c>
      <c r="R7" s="39">
        <v>0</v>
      </c>
      <c r="S7" s="39">
        <v>0</v>
      </c>
      <c r="T7" s="39">
        <v>1378000000</v>
      </c>
      <c r="U7" s="39">
        <v>0</v>
      </c>
      <c r="V7" s="39">
        <v>824999900</v>
      </c>
      <c r="W7" s="39">
        <v>553000100</v>
      </c>
      <c r="X7" s="39">
        <v>824999900</v>
      </c>
      <c r="Y7" s="39">
        <v>824999900</v>
      </c>
      <c r="Z7" s="39">
        <v>824999900</v>
      </c>
      <c r="AA7" s="39">
        <v>824999900</v>
      </c>
    </row>
    <row r="8" spans="1:27" ht="22.5" x14ac:dyDescent="0.25">
      <c r="A8" s="36" t="s">
        <v>31</v>
      </c>
      <c r="B8" s="37" t="s">
        <v>32</v>
      </c>
      <c r="C8" s="38" t="s">
        <v>41</v>
      </c>
      <c r="D8" s="36" t="s">
        <v>34</v>
      </c>
      <c r="E8" s="36" t="s">
        <v>35</v>
      </c>
      <c r="F8" s="36" t="s">
        <v>35</v>
      </c>
      <c r="G8" s="36" t="s">
        <v>42</v>
      </c>
      <c r="H8" s="36"/>
      <c r="I8" s="36"/>
      <c r="J8" s="36"/>
      <c r="K8" s="36"/>
      <c r="L8" s="36"/>
      <c r="M8" s="36" t="s">
        <v>36</v>
      </c>
      <c r="N8" s="36" t="s">
        <v>40</v>
      </c>
      <c r="O8" s="36" t="s">
        <v>38</v>
      </c>
      <c r="P8" s="37" t="s">
        <v>43</v>
      </c>
      <c r="Q8" s="39">
        <v>1685000000</v>
      </c>
      <c r="R8" s="39">
        <v>0</v>
      </c>
      <c r="S8" s="39">
        <v>0</v>
      </c>
      <c r="T8" s="39">
        <v>1685000000</v>
      </c>
      <c r="U8" s="39">
        <v>0</v>
      </c>
      <c r="V8" s="39">
        <v>871085992</v>
      </c>
      <c r="W8" s="39">
        <v>813914008</v>
      </c>
      <c r="X8" s="39">
        <v>871085992</v>
      </c>
      <c r="Y8" s="39">
        <v>871085992</v>
      </c>
      <c r="Z8" s="39">
        <v>871085992</v>
      </c>
      <c r="AA8" s="39">
        <v>871085992</v>
      </c>
    </row>
    <row r="9" spans="1:27" ht="33.75" x14ac:dyDescent="0.25">
      <c r="A9" s="36" t="s">
        <v>31</v>
      </c>
      <c r="B9" s="37" t="s">
        <v>32</v>
      </c>
      <c r="C9" s="38" t="s">
        <v>44</v>
      </c>
      <c r="D9" s="36" t="s">
        <v>34</v>
      </c>
      <c r="E9" s="36" t="s">
        <v>35</v>
      </c>
      <c r="F9" s="36" t="s">
        <v>35</v>
      </c>
      <c r="G9" s="36" t="s">
        <v>45</v>
      </c>
      <c r="H9" s="36"/>
      <c r="I9" s="36"/>
      <c r="J9" s="36"/>
      <c r="K9" s="36"/>
      <c r="L9" s="36"/>
      <c r="M9" s="36" t="s">
        <v>36</v>
      </c>
      <c r="N9" s="36" t="s">
        <v>37</v>
      </c>
      <c r="O9" s="36" t="s">
        <v>38</v>
      </c>
      <c r="P9" s="37" t="s">
        <v>46</v>
      </c>
      <c r="Q9" s="39">
        <v>555000000</v>
      </c>
      <c r="R9" s="39">
        <v>0</v>
      </c>
      <c r="S9" s="39">
        <v>0</v>
      </c>
      <c r="T9" s="39">
        <v>555000000</v>
      </c>
      <c r="U9" s="39">
        <v>0</v>
      </c>
      <c r="V9" s="39">
        <v>408446793</v>
      </c>
      <c r="W9" s="39">
        <v>146553207</v>
      </c>
      <c r="X9" s="39">
        <v>226188278</v>
      </c>
      <c r="Y9" s="39">
        <v>226188278</v>
      </c>
      <c r="Z9" s="39">
        <v>226188278</v>
      </c>
      <c r="AA9" s="39">
        <v>226188278</v>
      </c>
    </row>
    <row r="10" spans="1:27" ht="33.75" x14ac:dyDescent="0.25">
      <c r="A10" s="36" t="s">
        <v>31</v>
      </c>
      <c r="B10" s="37" t="s">
        <v>32</v>
      </c>
      <c r="C10" s="38" t="s">
        <v>44</v>
      </c>
      <c r="D10" s="36" t="s">
        <v>34</v>
      </c>
      <c r="E10" s="36" t="s">
        <v>35</v>
      </c>
      <c r="F10" s="36" t="s">
        <v>35</v>
      </c>
      <c r="G10" s="36" t="s">
        <v>45</v>
      </c>
      <c r="H10" s="36"/>
      <c r="I10" s="36"/>
      <c r="J10" s="36"/>
      <c r="K10" s="36"/>
      <c r="L10" s="36"/>
      <c r="M10" s="36" t="s">
        <v>36</v>
      </c>
      <c r="N10" s="36" t="s">
        <v>40</v>
      </c>
      <c r="O10" s="36" t="s">
        <v>38</v>
      </c>
      <c r="P10" s="37" t="s">
        <v>46</v>
      </c>
      <c r="Q10" s="39">
        <v>465000000</v>
      </c>
      <c r="R10" s="39">
        <v>322940285</v>
      </c>
      <c r="S10" s="39">
        <v>0</v>
      </c>
      <c r="T10" s="39">
        <v>787940285</v>
      </c>
      <c r="U10" s="39">
        <v>0</v>
      </c>
      <c r="V10" s="39">
        <v>480159188</v>
      </c>
      <c r="W10" s="39">
        <v>307781097</v>
      </c>
      <c r="X10" s="39">
        <v>446230151</v>
      </c>
      <c r="Y10" s="39">
        <v>446230151</v>
      </c>
      <c r="Z10" s="39">
        <v>446230151</v>
      </c>
      <c r="AA10" s="39">
        <v>446230151</v>
      </c>
    </row>
    <row r="11" spans="1:27" ht="33.75" x14ac:dyDescent="0.25">
      <c r="A11" s="36" t="s">
        <v>31</v>
      </c>
      <c r="B11" s="37" t="s">
        <v>32</v>
      </c>
      <c r="C11" s="38" t="s">
        <v>47</v>
      </c>
      <c r="D11" s="36" t="s">
        <v>34</v>
      </c>
      <c r="E11" s="36" t="s">
        <v>35</v>
      </c>
      <c r="F11" s="36" t="s">
        <v>35</v>
      </c>
      <c r="G11" s="36" t="s">
        <v>48</v>
      </c>
      <c r="H11" s="36"/>
      <c r="I11" s="36"/>
      <c r="J11" s="36"/>
      <c r="K11" s="36"/>
      <c r="L11" s="36"/>
      <c r="M11" s="36" t="s">
        <v>36</v>
      </c>
      <c r="N11" s="36" t="s">
        <v>40</v>
      </c>
      <c r="O11" s="36" t="s">
        <v>38</v>
      </c>
      <c r="P11" s="37" t="s">
        <v>49</v>
      </c>
      <c r="Q11" s="39">
        <v>556000000</v>
      </c>
      <c r="R11" s="39">
        <v>0</v>
      </c>
      <c r="S11" s="39">
        <v>515526709</v>
      </c>
      <c r="T11" s="39">
        <v>40473291</v>
      </c>
      <c r="U11" s="39">
        <v>40473291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</row>
    <row r="12" spans="1:27" ht="22.5" x14ac:dyDescent="0.25">
      <c r="A12" s="36" t="s">
        <v>31</v>
      </c>
      <c r="B12" s="37" t="s">
        <v>32</v>
      </c>
      <c r="C12" s="38" t="s">
        <v>50</v>
      </c>
      <c r="D12" s="36" t="s">
        <v>34</v>
      </c>
      <c r="E12" s="36" t="s">
        <v>42</v>
      </c>
      <c r="F12" s="36" t="s">
        <v>35</v>
      </c>
      <c r="G12" s="36"/>
      <c r="H12" s="36"/>
      <c r="I12" s="36"/>
      <c r="J12" s="36"/>
      <c r="K12" s="36"/>
      <c r="L12" s="36"/>
      <c r="M12" s="36" t="s">
        <v>36</v>
      </c>
      <c r="N12" s="36" t="s">
        <v>40</v>
      </c>
      <c r="O12" s="36" t="s">
        <v>38</v>
      </c>
      <c r="P12" s="37" t="s">
        <v>51</v>
      </c>
      <c r="Q12" s="39">
        <v>213000000</v>
      </c>
      <c r="R12" s="39">
        <v>0</v>
      </c>
      <c r="S12" s="39">
        <v>0</v>
      </c>
      <c r="T12" s="39">
        <v>213000000</v>
      </c>
      <c r="U12" s="39">
        <v>0</v>
      </c>
      <c r="V12" s="39">
        <v>0</v>
      </c>
      <c r="W12" s="39">
        <v>213000000</v>
      </c>
      <c r="X12" s="39">
        <v>0</v>
      </c>
      <c r="Y12" s="39">
        <v>0</v>
      </c>
      <c r="Z12" s="39">
        <v>0</v>
      </c>
      <c r="AA12" s="39">
        <v>0</v>
      </c>
    </row>
    <row r="13" spans="1:27" ht="22.5" x14ac:dyDescent="0.25">
      <c r="A13" s="36" t="s">
        <v>31</v>
      </c>
      <c r="B13" s="37" t="s">
        <v>32</v>
      </c>
      <c r="C13" s="38" t="s">
        <v>52</v>
      </c>
      <c r="D13" s="36" t="s">
        <v>34</v>
      </c>
      <c r="E13" s="36" t="s">
        <v>42</v>
      </c>
      <c r="F13" s="36" t="s">
        <v>42</v>
      </c>
      <c r="G13" s="36"/>
      <c r="H13" s="36"/>
      <c r="I13" s="36"/>
      <c r="J13" s="36"/>
      <c r="K13" s="36"/>
      <c r="L13" s="36"/>
      <c r="M13" s="36" t="s">
        <v>36</v>
      </c>
      <c r="N13" s="36" t="s">
        <v>40</v>
      </c>
      <c r="O13" s="36" t="s">
        <v>38</v>
      </c>
      <c r="P13" s="37" t="s">
        <v>53</v>
      </c>
      <c r="Q13" s="39">
        <v>2629000000</v>
      </c>
      <c r="R13" s="39">
        <v>0</v>
      </c>
      <c r="S13" s="39">
        <v>0</v>
      </c>
      <c r="T13" s="39">
        <v>2629000000</v>
      </c>
      <c r="U13" s="39">
        <v>0</v>
      </c>
      <c r="V13" s="39">
        <v>2382395083.1999998</v>
      </c>
      <c r="W13" s="39">
        <v>246604916.80000001</v>
      </c>
      <c r="X13" s="39">
        <v>1798698642.97</v>
      </c>
      <c r="Y13" s="39">
        <v>1095562587.48</v>
      </c>
      <c r="Z13" s="39">
        <v>1095562587.48</v>
      </c>
      <c r="AA13" s="39">
        <v>1095562587.48</v>
      </c>
    </row>
    <row r="14" spans="1:27" ht="33.75" x14ac:dyDescent="0.25">
      <c r="A14" s="36" t="s">
        <v>31</v>
      </c>
      <c r="B14" s="37" t="s">
        <v>32</v>
      </c>
      <c r="C14" s="38" t="s">
        <v>54</v>
      </c>
      <c r="D14" s="36" t="s">
        <v>34</v>
      </c>
      <c r="E14" s="36" t="s">
        <v>45</v>
      </c>
      <c r="F14" s="36" t="s">
        <v>45</v>
      </c>
      <c r="G14" s="36" t="s">
        <v>35</v>
      </c>
      <c r="H14" s="36" t="s">
        <v>55</v>
      </c>
      <c r="I14" s="36"/>
      <c r="J14" s="36"/>
      <c r="K14" s="36"/>
      <c r="L14" s="36"/>
      <c r="M14" s="36" t="s">
        <v>36</v>
      </c>
      <c r="N14" s="36" t="s">
        <v>37</v>
      </c>
      <c r="O14" s="36" t="s">
        <v>38</v>
      </c>
      <c r="P14" s="37" t="s">
        <v>56</v>
      </c>
      <c r="Q14" s="39">
        <v>874000000</v>
      </c>
      <c r="R14" s="39">
        <v>0</v>
      </c>
      <c r="S14" s="39">
        <v>0</v>
      </c>
      <c r="T14" s="39">
        <v>874000000</v>
      </c>
      <c r="U14" s="39">
        <v>874000000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</row>
    <row r="15" spans="1:27" ht="33.75" x14ac:dyDescent="0.25">
      <c r="A15" s="36" t="s">
        <v>31</v>
      </c>
      <c r="B15" s="37" t="s">
        <v>32</v>
      </c>
      <c r="C15" s="38" t="s">
        <v>57</v>
      </c>
      <c r="D15" s="36" t="s">
        <v>34</v>
      </c>
      <c r="E15" s="36" t="s">
        <v>45</v>
      </c>
      <c r="F15" s="36" t="s">
        <v>48</v>
      </c>
      <c r="G15" s="36" t="s">
        <v>42</v>
      </c>
      <c r="H15" s="36" t="s">
        <v>58</v>
      </c>
      <c r="I15" s="36"/>
      <c r="J15" s="36"/>
      <c r="K15" s="36"/>
      <c r="L15" s="36"/>
      <c r="M15" s="36" t="s">
        <v>36</v>
      </c>
      <c r="N15" s="36" t="s">
        <v>40</v>
      </c>
      <c r="O15" s="36" t="s">
        <v>38</v>
      </c>
      <c r="P15" s="37" t="s">
        <v>59</v>
      </c>
      <c r="Q15" s="39">
        <v>55000000</v>
      </c>
      <c r="R15" s="39">
        <v>0</v>
      </c>
      <c r="S15" s="39">
        <v>0</v>
      </c>
      <c r="T15" s="39">
        <v>55000000</v>
      </c>
      <c r="U15" s="39">
        <v>0</v>
      </c>
      <c r="V15" s="39">
        <v>46648043</v>
      </c>
      <c r="W15" s="39">
        <v>8351957</v>
      </c>
      <c r="X15" s="39">
        <v>43763417</v>
      </c>
      <c r="Y15" s="39">
        <v>42988485</v>
      </c>
      <c r="Z15" s="39">
        <v>42988485</v>
      </c>
      <c r="AA15" s="39">
        <v>42988485</v>
      </c>
    </row>
    <row r="16" spans="1:27" ht="22.5" x14ac:dyDescent="0.25">
      <c r="A16" s="36" t="s">
        <v>31</v>
      </c>
      <c r="B16" s="37" t="s">
        <v>32</v>
      </c>
      <c r="C16" s="38" t="s">
        <v>60</v>
      </c>
      <c r="D16" s="36" t="s">
        <v>34</v>
      </c>
      <c r="E16" s="36" t="s">
        <v>45</v>
      </c>
      <c r="F16" s="36" t="s">
        <v>61</v>
      </c>
      <c r="G16" s="36" t="s">
        <v>35</v>
      </c>
      <c r="H16" s="36" t="s">
        <v>62</v>
      </c>
      <c r="I16" s="36"/>
      <c r="J16" s="36"/>
      <c r="K16" s="36"/>
      <c r="L16" s="36"/>
      <c r="M16" s="36" t="s">
        <v>36</v>
      </c>
      <c r="N16" s="36" t="s">
        <v>37</v>
      </c>
      <c r="O16" s="36" t="s">
        <v>38</v>
      </c>
      <c r="P16" s="37" t="s">
        <v>63</v>
      </c>
      <c r="Q16" s="39">
        <v>226000000</v>
      </c>
      <c r="R16" s="39">
        <v>0</v>
      </c>
      <c r="S16" s="39">
        <v>0</v>
      </c>
      <c r="T16" s="39">
        <v>226000000</v>
      </c>
      <c r="U16" s="39">
        <v>0</v>
      </c>
      <c r="V16" s="39">
        <v>0</v>
      </c>
      <c r="W16" s="39">
        <v>226000000</v>
      </c>
      <c r="X16" s="39">
        <v>0</v>
      </c>
      <c r="Y16" s="39">
        <v>0</v>
      </c>
      <c r="Z16" s="39">
        <v>0</v>
      </c>
      <c r="AA16" s="39">
        <v>0</v>
      </c>
    </row>
    <row r="17" spans="1:28" ht="22.5" x14ac:dyDescent="0.25">
      <c r="A17" s="36" t="s">
        <v>31</v>
      </c>
      <c r="B17" s="37" t="s">
        <v>32</v>
      </c>
      <c r="C17" s="38" t="s">
        <v>64</v>
      </c>
      <c r="D17" s="36" t="s">
        <v>34</v>
      </c>
      <c r="E17" s="36" t="s">
        <v>65</v>
      </c>
      <c r="F17" s="36" t="s">
        <v>35</v>
      </c>
      <c r="G17" s="36"/>
      <c r="H17" s="36"/>
      <c r="I17" s="36"/>
      <c r="J17" s="36"/>
      <c r="K17" s="36"/>
      <c r="L17" s="36"/>
      <c r="M17" s="36" t="s">
        <v>36</v>
      </c>
      <c r="N17" s="36" t="s">
        <v>37</v>
      </c>
      <c r="O17" s="36" t="s">
        <v>38</v>
      </c>
      <c r="P17" s="37" t="s">
        <v>66</v>
      </c>
      <c r="Q17" s="39">
        <v>73000000</v>
      </c>
      <c r="R17" s="39">
        <v>0</v>
      </c>
      <c r="S17" s="39">
        <v>0</v>
      </c>
      <c r="T17" s="39">
        <v>73000000</v>
      </c>
      <c r="U17" s="39">
        <v>0</v>
      </c>
      <c r="V17" s="39">
        <v>64985000</v>
      </c>
      <c r="W17" s="39">
        <v>8015000</v>
      </c>
      <c r="X17" s="39">
        <v>64985000</v>
      </c>
      <c r="Y17" s="39">
        <v>64985000</v>
      </c>
      <c r="Z17" s="39">
        <v>64985000</v>
      </c>
      <c r="AA17" s="39">
        <v>64985000</v>
      </c>
    </row>
    <row r="18" spans="1:28" ht="22.5" x14ac:dyDescent="0.25">
      <c r="A18" s="36" t="s">
        <v>31</v>
      </c>
      <c r="B18" s="37" t="s">
        <v>32</v>
      </c>
      <c r="C18" s="38" t="s">
        <v>67</v>
      </c>
      <c r="D18" s="36" t="s">
        <v>34</v>
      </c>
      <c r="E18" s="36" t="s">
        <v>65</v>
      </c>
      <c r="F18" s="36" t="s">
        <v>48</v>
      </c>
      <c r="G18" s="36" t="s">
        <v>35</v>
      </c>
      <c r="H18" s="36"/>
      <c r="I18" s="36"/>
      <c r="J18" s="36"/>
      <c r="K18" s="36"/>
      <c r="L18" s="36"/>
      <c r="M18" s="36" t="s">
        <v>36</v>
      </c>
      <c r="N18" s="36" t="s">
        <v>37</v>
      </c>
      <c r="O18" s="36" t="s">
        <v>38</v>
      </c>
      <c r="P18" s="37" t="s">
        <v>68</v>
      </c>
      <c r="Q18" s="39">
        <v>30000000</v>
      </c>
      <c r="R18" s="39">
        <v>0</v>
      </c>
      <c r="S18" s="39">
        <v>0</v>
      </c>
      <c r="T18" s="39">
        <v>30000000</v>
      </c>
      <c r="U18" s="39">
        <v>0</v>
      </c>
      <c r="V18" s="39">
        <v>0</v>
      </c>
      <c r="W18" s="39">
        <v>30000000</v>
      </c>
      <c r="X18" s="39">
        <v>0</v>
      </c>
      <c r="Y18" s="39">
        <v>0</v>
      </c>
      <c r="Z18" s="39">
        <v>0</v>
      </c>
      <c r="AA18" s="39">
        <v>0</v>
      </c>
    </row>
    <row r="19" spans="1:28" ht="56.25" x14ac:dyDescent="0.25">
      <c r="A19" s="36" t="s">
        <v>31</v>
      </c>
      <c r="B19" s="37" t="s">
        <v>32</v>
      </c>
      <c r="C19" s="38" t="s">
        <v>69</v>
      </c>
      <c r="D19" s="36" t="s">
        <v>70</v>
      </c>
      <c r="E19" s="36" t="s">
        <v>71</v>
      </c>
      <c r="F19" s="36" t="s">
        <v>72</v>
      </c>
      <c r="G19" s="36" t="s">
        <v>73</v>
      </c>
      <c r="H19" s="36"/>
      <c r="I19" s="36"/>
      <c r="J19" s="36"/>
      <c r="K19" s="36"/>
      <c r="L19" s="36"/>
      <c r="M19" s="36" t="s">
        <v>36</v>
      </c>
      <c r="N19" s="36" t="s">
        <v>37</v>
      </c>
      <c r="O19" s="36" t="s">
        <v>38</v>
      </c>
      <c r="P19" s="37" t="s">
        <v>74</v>
      </c>
      <c r="Q19" s="39">
        <v>4518606000</v>
      </c>
      <c r="R19" s="39">
        <v>0</v>
      </c>
      <c r="S19" s="39">
        <v>0</v>
      </c>
      <c r="T19" s="39">
        <v>4518606000</v>
      </c>
      <c r="U19" s="39">
        <v>0</v>
      </c>
      <c r="V19" s="39">
        <v>3978307387</v>
      </c>
      <c r="W19" s="39">
        <v>540298613</v>
      </c>
      <c r="X19" s="39">
        <v>3613738689</v>
      </c>
      <c r="Y19" s="39">
        <v>1528884698</v>
      </c>
      <c r="Z19" s="39">
        <v>1528884698</v>
      </c>
      <c r="AA19" s="39">
        <v>1528884698</v>
      </c>
    </row>
    <row r="20" spans="1:28" ht="56.25" x14ac:dyDescent="0.25">
      <c r="A20" s="36" t="s">
        <v>31</v>
      </c>
      <c r="B20" s="37" t="s">
        <v>32</v>
      </c>
      <c r="C20" s="38" t="s">
        <v>69</v>
      </c>
      <c r="D20" s="36" t="s">
        <v>70</v>
      </c>
      <c r="E20" s="36" t="s">
        <v>71</v>
      </c>
      <c r="F20" s="36" t="s">
        <v>72</v>
      </c>
      <c r="G20" s="36" t="s">
        <v>73</v>
      </c>
      <c r="H20" s="36"/>
      <c r="I20" s="36"/>
      <c r="J20" s="36"/>
      <c r="K20" s="36"/>
      <c r="L20" s="36"/>
      <c r="M20" s="36" t="s">
        <v>36</v>
      </c>
      <c r="N20" s="36" t="s">
        <v>40</v>
      </c>
      <c r="O20" s="36" t="s">
        <v>38</v>
      </c>
      <c r="P20" s="37" t="s">
        <v>74</v>
      </c>
      <c r="Q20" s="39">
        <v>398000000</v>
      </c>
      <c r="R20" s="39">
        <v>0</v>
      </c>
      <c r="S20" s="39">
        <v>0</v>
      </c>
      <c r="T20" s="39">
        <v>398000000</v>
      </c>
      <c r="U20" s="39">
        <v>0</v>
      </c>
      <c r="V20" s="39">
        <v>221714256</v>
      </c>
      <c r="W20" s="39">
        <v>176285744</v>
      </c>
      <c r="X20" s="39">
        <v>221714256</v>
      </c>
      <c r="Y20" s="39">
        <v>69507547</v>
      </c>
      <c r="Z20" s="39">
        <v>69507547</v>
      </c>
      <c r="AA20" s="39">
        <v>69507547</v>
      </c>
    </row>
    <row r="21" spans="1:28" ht="45" x14ac:dyDescent="0.25">
      <c r="A21" s="36" t="s">
        <v>31</v>
      </c>
      <c r="B21" s="37" t="s">
        <v>32</v>
      </c>
      <c r="C21" s="38" t="s">
        <v>75</v>
      </c>
      <c r="D21" s="36" t="s">
        <v>70</v>
      </c>
      <c r="E21" s="36" t="s">
        <v>71</v>
      </c>
      <c r="F21" s="36" t="s">
        <v>72</v>
      </c>
      <c r="G21" s="36" t="s">
        <v>76</v>
      </c>
      <c r="H21" s="36"/>
      <c r="I21" s="36"/>
      <c r="J21" s="36"/>
      <c r="K21" s="36"/>
      <c r="L21" s="36"/>
      <c r="M21" s="36" t="s">
        <v>36</v>
      </c>
      <c r="N21" s="36" t="s">
        <v>37</v>
      </c>
      <c r="O21" s="36" t="s">
        <v>38</v>
      </c>
      <c r="P21" s="37" t="s">
        <v>77</v>
      </c>
      <c r="Q21" s="39">
        <v>1775677982</v>
      </c>
      <c r="R21" s="39">
        <v>0</v>
      </c>
      <c r="S21" s="39">
        <v>0</v>
      </c>
      <c r="T21" s="39">
        <v>1775677982</v>
      </c>
      <c r="U21" s="39">
        <v>0</v>
      </c>
      <c r="V21" s="39">
        <v>1520889260</v>
      </c>
      <c r="W21" s="39">
        <v>254788722</v>
      </c>
      <c r="X21" s="39">
        <v>1442998214</v>
      </c>
      <c r="Y21" s="39">
        <v>757726792</v>
      </c>
      <c r="Z21" s="39">
        <v>757726792</v>
      </c>
      <c r="AA21" s="39">
        <v>757726792</v>
      </c>
    </row>
    <row r="22" spans="1:28" ht="67.5" x14ac:dyDescent="0.25">
      <c r="A22" s="36" t="s">
        <v>31</v>
      </c>
      <c r="B22" s="37" t="s">
        <v>32</v>
      </c>
      <c r="C22" s="38" t="s">
        <v>78</v>
      </c>
      <c r="D22" s="36" t="s">
        <v>70</v>
      </c>
      <c r="E22" s="36" t="s">
        <v>71</v>
      </c>
      <c r="F22" s="36" t="s">
        <v>72</v>
      </c>
      <c r="G22" s="36" t="s">
        <v>79</v>
      </c>
      <c r="H22" s="36"/>
      <c r="I22" s="36"/>
      <c r="J22" s="36"/>
      <c r="K22" s="36"/>
      <c r="L22" s="36"/>
      <c r="M22" s="36" t="s">
        <v>36</v>
      </c>
      <c r="N22" s="36" t="s">
        <v>37</v>
      </c>
      <c r="O22" s="36" t="s">
        <v>38</v>
      </c>
      <c r="P22" s="37" t="s">
        <v>80</v>
      </c>
      <c r="Q22" s="39">
        <v>1826779500</v>
      </c>
      <c r="R22" s="39">
        <v>0</v>
      </c>
      <c r="S22" s="39">
        <v>0</v>
      </c>
      <c r="T22" s="39">
        <v>1826779500</v>
      </c>
      <c r="U22" s="39">
        <v>0</v>
      </c>
      <c r="V22" s="39">
        <v>1244416755</v>
      </c>
      <c r="W22" s="39">
        <v>582362745</v>
      </c>
      <c r="X22" s="39">
        <v>1042871504</v>
      </c>
      <c r="Y22" s="39">
        <v>451669633</v>
      </c>
      <c r="Z22" s="39">
        <v>451669633</v>
      </c>
      <c r="AA22" s="39">
        <v>451669633</v>
      </c>
    </row>
    <row r="23" spans="1:28" ht="45" x14ac:dyDescent="0.25">
      <c r="A23" s="36" t="s">
        <v>31</v>
      </c>
      <c r="B23" s="37" t="s">
        <v>32</v>
      </c>
      <c r="C23" s="38" t="s">
        <v>81</v>
      </c>
      <c r="D23" s="36" t="s">
        <v>70</v>
      </c>
      <c r="E23" s="36" t="s">
        <v>71</v>
      </c>
      <c r="F23" s="36" t="s">
        <v>72</v>
      </c>
      <c r="G23" s="36" t="s">
        <v>82</v>
      </c>
      <c r="H23" s="36"/>
      <c r="I23" s="36"/>
      <c r="J23" s="36"/>
      <c r="K23" s="36"/>
      <c r="L23" s="36"/>
      <c r="M23" s="36" t="s">
        <v>36</v>
      </c>
      <c r="N23" s="36" t="s">
        <v>37</v>
      </c>
      <c r="O23" s="36" t="s">
        <v>38</v>
      </c>
      <c r="P23" s="37" t="s">
        <v>83</v>
      </c>
      <c r="Q23" s="39">
        <v>1158000000</v>
      </c>
      <c r="R23" s="39">
        <v>0</v>
      </c>
      <c r="S23" s="39">
        <v>0</v>
      </c>
      <c r="T23" s="39">
        <v>1158000000</v>
      </c>
      <c r="U23" s="39">
        <v>0</v>
      </c>
      <c r="V23" s="39">
        <v>785618486</v>
      </c>
      <c r="W23" s="39">
        <v>372381514</v>
      </c>
      <c r="X23" s="39">
        <v>559753793</v>
      </c>
      <c r="Y23" s="39">
        <v>238805985</v>
      </c>
      <c r="Z23" s="39">
        <v>238805985</v>
      </c>
      <c r="AA23" s="39">
        <v>238805985</v>
      </c>
    </row>
    <row r="24" spans="1:28" ht="56.25" x14ac:dyDescent="0.25">
      <c r="A24" s="36" t="s">
        <v>31</v>
      </c>
      <c r="B24" s="37" t="s">
        <v>32</v>
      </c>
      <c r="C24" s="38" t="s">
        <v>84</v>
      </c>
      <c r="D24" s="36" t="s">
        <v>70</v>
      </c>
      <c r="E24" s="36" t="s">
        <v>71</v>
      </c>
      <c r="F24" s="36" t="s">
        <v>72</v>
      </c>
      <c r="G24" s="36" t="s">
        <v>85</v>
      </c>
      <c r="H24" s="36"/>
      <c r="I24" s="36"/>
      <c r="J24" s="36"/>
      <c r="K24" s="36"/>
      <c r="L24" s="36"/>
      <c r="M24" s="36" t="s">
        <v>36</v>
      </c>
      <c r="N24" s="36" t="s">
        <v>37</v>
      </c>
      <c r="O24" s="36" t="s">
        <v>38</v>
      </c>
      <c r="P24" s="37" t="s">
        <v>86</v>
      </c>
      <c r="Q24" s="39">
        <v>2435887018</v>
      </c>
      <c r="R24" s="39">
        <v>0</v>
      </c>
      <c r="S24" s="39">
        <v>0</v>
      </c>
      <c r="T24" s="39">
        <v>2435887018</v>
      </c>
      <c r="U24" s="39">
        <v>0</v>
      </c>
      <c r="V24" s="39">
        <v>1407302788</v>
      </c>
      <c r="W24" s="39">
        <v>1028584230</v>
      </c>
      <c r="X24" s="39">
        <v>1292483062</v>
      </c>
      <c r="Y24" s="39">
        <v>444670354</v>
      </c>
      <c r="Z24" s="39">
        <v>444670354</v>
      </c>
      <c r="AA24" s="39">
        <v>444670354</v>
      </c>
    </row>
    <row r="25" spans="1:28" ht="33.75" x14ac:dyDescent="0.25">
      <c r="A25" s="36" t="s">
        <v>31</v>
      </c>
      <c r="B25" s="37" t="s">
        <v>32</v>
      </c>
      <c r="C25" s="38" t="s">
        <v>87</v>
      </c>
      <c r="D25" s="36" t="s">
        <v>70</v>
      </c>
      <c r="E25" s="36" t="s">
        <v>88</v>
      </c>
      <c r="F25" s="36" t="s">
        <v>72</v>
      </c>
      <c r="G25" s="36" t="s">
        <v>73</v>
      </c>
      <c r="H25" s="36"/>
      <c r="I25" s="36"/>
      <c r="J25" s="36"/>
      <c r="K25" s="36"/>
      <c r="L25" s="36"/>
      <c r="M25" s="36" t="s">
        <v>36</v>
      </c>
      <c r="N25" s="36" t="s">
        <v>37</v>
      </c>
      <c r="O25" s="36" t="s">
        <v>38</v>
      </c>
      <c r="P25" s="37" t="s">
        <v>89</v>
      </c>
      <c r="Q25" s="39">
        <v>2100000000</v>
      </c>
      <c r="R25" s="39">
        <v>0</v>
      </c>
      <c r="S25" s="39">
        <v>0</v>
      </c>
      <c r="T25" s="39">
        <v>2100000000</v>
      </c>
      <c r="U25" s="39">
        <v>0</v>
      </c>
      <c r="V25" s="39">
        <v>1916217363</v>
      </c>
      <c r="W25" s="39">
        <v>183782637</v>
      </c>
      <c r="X25" s="39">
        <v>1666150955</v>
      </c>
      <c r="Y25" s="39">
        <v>831561479</v>
      </c>
      <c r="Z25" s="39">
        <v>831561479</v>
      </c>
      <c r="AA25" s="39">
        <v>831561479</v>
      </c>
    </row>
    <row r="26" spans="1:28" ht="45" x14ac:dyDescent="0.25">
      <c r="A26" s="36" t="s">
        <v>31</v>
      </c>
      <c r="B26" s="37" t="s">
        <v>32</v>
      </c>
      <c r="C26" s="38" t="s">
        <v>90</v>
      </c>
      <c r="D26" s="36" t="s">
        <v>70</v>
      </c>
      <c r="E26" s="36" t="s">
        <v>88</v>
      </c>
      <c r="F26" s="36" t="s">
        <v>72</v>
      </c>
      <c r="G26" s="36" t="s">
        <v>76</v>
      </c>
      <c r="H26" s="36"/>
      <c r="I26" s="36"/>
      <c r="J26" s="36"/>
      <c r="K26" s="36"/>
      <c r="L26" s="36"/>
      <c r="M26" s="36" t="s">
        <v>36</v>
      </c>
      <c r="N26" s="36" t="s">
        <v>37</v>
      </c>
      <c r="O26" s="36" t="s">
        <v>38</v>
      </c>
      <c r="P26" s="37" t="s">
        <v>91</v>
      </c>
      <c r="Q26" s="39">
        <v>5800000000</v>
      </c>
      <c r="R26" s="39">
        <v>0</v>
      </c>
      <c r="S26" s="39">
        <v>0</v>
      </c>
      <c r="T26" s="39">
        <v>5800000000</v>
      </c>
      <c r="U26" s="39">
        <v>0</v>
      </c>
      <c r="V26" s="39">
        <v>4433073732</v>
      </c>
      <c r="W26" s="39">
        <v>1366926268</v>
      </c>
      <c r="X26" s="39">
        <v>2437853476.4499998</v>
      </c>
      <c r="Y26" s="39">
        <v>1429093239</v>
      </c>
      <c r="Z26" s="39">
        <v>1421537369</v>
      </c>
      <c r="AA26" s="39">
        <v>1421537369</v>
      </c>
    </row>
    <row r="27" spans="1:28" ht="33.75" x14ac:dyDescent="0.25">
      <c r="A27" s="36" t="s">
        <v>31</v>
      </c>
      <c r="B27" s="37" t="s">
        <v>32</v>
      </c>
      <c r="C27" s="38" t="s">
        <v>92</v>
      </c>
      <c r="D27" s="36" t="s">
        <v>70</v>
      </c>
      <c r="E27" s="36" t="s">
        <v>88</v>
      </c>
      <c r="F27" s="36" t="s">
        <v>72</v>
      </c>
      <c r="G27" s="36" t="s">
        <v>79</v>
      </c>
      <c r="H27" s="36"/>
      <c r="I27" s="36"/>
      <c r="J27" s="36"/>
      <c r="K27" s="36"/>
      <c r="L27" s="36"/>
      <c r="M27" s="36" t="s">
        <v>36</v>
      </c>
      <c r="N27" s="36" t="s">
        <v>37</v>
      </c>
      <c r="O27" s="36" t="s">
        <v>38</v>
      </c>
      <c r="P27" s="37" t="s">
        <v>93</v>
      </c>
      <c r="Q27" s="39">
        <v>832049500</v>
      </c>
      <c r="R27" s="39">
        <v>0</v>
      </c>
      <c r="S27" s="39">
        <v>0</v>
      </c>
      <c r="T27" s="39">
        <v>832049500</v>
      </c>
      <c r="U27" s="39">
        <v>0</v>
      </c>
      <c r="V27" s="39">
        <v>705163766</v>
      </c>
      <c r="W27" s="39">
        <v>126885734</v>
      </c>
      <c r="X27" s="39">
        <v>675163766</v>
      </c>
      <c r="Y27" s="39">
        <v>448037743</v>
      </c>
      <c r="Z27" s="39">
        <v>448037743</v>
      </c>
      <c r="AA27" s="39">
        <v>448037743</v>
      </c>
    </row>
    <row r="28" spans="1:28" x14ac:dyDescent="0.25">
      <c r="A28" s="36" t="s">
        <v>0</v>
      </c>
      <c r="B28" s="37" t="s">
        <v>0</v>
      </c>
      <c r="C28" s="38" t="s">
        <v>0</v>
      </c>
      <c r="D28" s="36" t="s">
        <v>0</v>
      </c>
      <c r="E28" s="36" t="s">
        <v>0</v>
      </c>
      <c r="F28" s="36" t="s">
        <v>0</v>
      </c>
      <c r="G28" s="36" t="s">
        <v>0</v>
      </c>
      <c r="H28" s="36" t="s">
        <v>0</v>
      </c>
      <c r="I28" s="36" t="s">
        <v>0</v>
      </c>
      <c r="J28" s="36" t="s">
        <v>0</v>
      </c>
      <c r="K28" s="36" t="s">
        <v>0</v>
      </c>
      <c r="L28" s="36" t="s">
        <v>0</v>
      </c>
      <c r="M28" s="36" t="s">
        <v>0</v>
      </c>
      <c r="N28" s="36" t="s">
        <v>0</v>
      </c>
      <c r="O28" s="36" t="s">
        <v>0</v>
      </c>
      <c r="P28" s="37" t="s">
        <v>0</v>
      </c>
      <c r="Q28" s="39">
        <v>37985000000</v>
      </c>
      <c r="R28" s="39">
        <v>515526709</v>
      </c>
      <c r="S28" s="39">
        <v>515526709</v>
      </c>
      <c r="T28" s="39">
        <v>37985000000</v>
      </c>
      <c r="U28" s="39">
        <v>914473291</v>
      </c>
      <c r="V28" s="39">
        <v>27757858024.200001</v>
      </c>
      <c r="W28" s="39">
        <v>9312668684.7999992</v>
      </c>
      <c r="X28" s="39">
        <v>22330262680.419998</v>
      </c>
      <c r="Y28" s="39">
        <v>14873581447.48</v>
      </c>
      <c r="Z28" s="39">
        <v>14866025577.48</v>
      </c>
      <c r="AA28" s="39">
        <v>14866025577.48</v>
      </c>
    </row>
    <row r="29" spans="1:28" x14ac:dyDescent="0.25">
      <c r="A29" s="36" t="s">
        <v>0</v>
      </c>
      <c r="B29" s="40" t="s">
        <v>0</v>
      </c>
      <c r="C29" s="38" t="s">
        <v>0</v>
      </c>
      <c r="D29" s="36" t="s">
        <v>0</v>
      </c>
      <c r="E29" s="36" t="s">
        <v>0</v>
      </c>
      <c r="F29" s="36" t="s">
        <v>0</v>
      </c>
      <c r="G29" s="36" t="s">
        <v>0</v>
      </c>
      <c r="H29" s="36" t="s">
        <v>0</v>
      </c>
      <c r="I29" s="36" t="s">
        <v>0</v>
      </c>
      <c r="J29" s="36" t="s">
        <v>0</v>
      </c>
      <c r="K29" s="36" t="s">
        <v>0</v>
      </c>
      <c r="L29" s="36" t="s">
        <v>0</v>
      </c>
      <c r="M29" s="36" t="s">
        <v>0</v>
      </c>
      <c r="N29" s="36" t="s">
        <v>0</v>
      </c>
      <c r="O29" s="36" t="s">
        <v>0</v>
      </c>
      <c r="P29" s="37" t="s">
        <v>0</v>
      </c>
      <c r="Q29" s="41" t="s">
        <v>0</v>
      </c>
      <c r="R29" s="41" t="s">
        <v>0</v>
      </c>
      <c r="S29" s="41" t="s">
        <v>0</v>
      </c>
      <c r="T29" s="41" t="s">
        <v>0</v>
      </c>
      <c r="U29" s="41" t="s">
        <v>0</v>
      </c>
      <c r="V29" s="41" t="s">
        <v>0</v>
      </c>
      <c r="W29" s="41" t="s">
        <v>0</v>
      </c>
      <c r="X29" s="41" t="s">
        <v>0</v>
      </c>
      <c r="Y29" s="41" t="s">
        <v>0</v>
      </c>
      <c r="Z29" s="41" t="s">
        <v>0</v>
      </c>
      <c r="AA29" s="41" t="s">
        <v>0</v>
      </c>
    </row>
    <row r="30" spans="1:28" ht="0" hidden="1" customHeight="1" x14ac:dyDescent="0.25"/>
    <row r="31" spans="1:28" x14ac:dyDescent="0.25">
      <c r="Q31" s="39">
        <f>SUBTOTAL(9,Q5:Q30)</f>
        <v>75970000000</v>
      </c>
      <c r="R31" s="39">
        <f t="shared" ref="R31:AA31" si="0">SUBTOTAL(9,R5:R30)</f>
        <v>1031053418</v>
      </c>
      <c r="S31" s="39">
        <f t="shared" si="0"/>
        <v>1031053418</v>
      </c>
      <c r="T31" s="39">
        <f t="shared" si="0"/>
        <v>75970000000</v>
      </c>
      <c r="U31" s="39">
        <f t="shared" si="0"/>
        <v>1828946582</v>
      </c>
      <c r="V31" s="39">
        <f t="shared" si="0"/>
        <v>55515716048.400002</v>
      </c>
      <c r="W31" s="39">
        <f t="shared" si="0"/>
        <v>18625337369.599998</v>
      </c>
      <c r="X31" s="39">
        <f t="shared" si="0"/>
        <v>44660525360.839996</v>
      </c>
      <c r="Y31" s="39">
        <f t="shared" si="0"/>
        <v>29747162894.959999</v>
      </c>
      <c r="Z31" s="39">
        <f t="shared" si="0"/>
        <v>29732051154.959999</v>
      </c>
      <c r="AA31" s="39">
        <f t="shared" si="0"/>
        <v>29732051154.959999</v>
      </c>
      <c r="AB31" s="39">
        <f t="shared" ref="AB31" si="1">SUBTOTAL(9,AB5:AB30)</f>
        <v>0</v>
      </c>
    </row>
  </sheetData>
  <autoFilter ref="A4:AA29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FUNCIONAMIENTO</vt:lpstr>
      <vt:lpstr>INVERSIÓN</vt:lpstr>
      <vt:lpstr>EJECUCIÓN X RUBROS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dcterms:created xsi:type="dcterms:W3CDTF">2020-02-10T18:54:38Z</dcterms:created>
  <dcterms:modified xsi:type="dcterms:W3CDTF">2020-10-05T02:18:13Z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