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12"/>
  <workbookPr defaultThemeVersion="124226"/>
  <xr:revisionPtr revIDLastSave="0" documentId="8_{A55094BE-DA7A-4351-820C-E7897EAB54EA}" xr6:coauthVersionLast="47" xr6:coauthVersionMax="47" xr10:uidLastSave="{00000000-0000-0000-0000-000000000000}"/>
  <bookViews>
    <workbookView xWindow="0" yWindow="0" windowWidth="20490" windowHeight="7455" xr2:uid="{00000000-000D-0000-FFFF-FFFF00000000}"/>
  </bookViews>
  <sheets>
    <sheet name="Hoja1" sheetId="1" r:id="rId1"/>
    <sheet name="Hoja2" sheetId="2" r:id="rId2"/>
    <sheet name="Hoja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G71" i="1" l="1"/>
  <c r="H70" i="1" s="1"/>
  <c r="G63" i="1"/>
  <c r="G55" i="1"/>
  <c r="G41" i="1"/>
  <c r="G32" i="1"/>
  <c r="H17" i="1" l="1"/>
  <c r="H54" i="1"/>
  <c r="I16" i="1" l="1"/>
  <c r="I10" i="1"/>
</calcChain>
</file>

<file path=xl/sharedStrings.xml><?xml version="1.0" encoding="utf-8"?>
<sst xmlns="http://schemas.openxmlformats.org/spreadsheetml/2006/main" count="339" uniqueCount="318">
  <si>
    <t>ANEXO No. 6</t>
  </si>
  <si>
    <t>Entidad:</t>
  </si>
  <si>
    <t>SUPERINTENDENCIA DE ECONOMIA SOLIDARIA</t>
  </si>
  <si>
    <t>Ámbito:</t>
  </si>
  <si>
    <t>GENERAL C.I.C.</t>
  </si>
  <si>
    <t>Categoría:</t>
  </si>
  <si>
    <t>CONTROL INTERNO CONTABLE</t>
  </si>
  <si>
    <t>Periodo:</t>
  </si>
  <si>
    <t>Formulario:</t>
  </si>
  <si>
    <t>CGN2007_CONTROL_INTERNO_CONTABLE</t>
  </si>
  <si>
    <t>CONCEPTOS</t>
  </si>
  <si>
    <t>CALIFICACION ACTIVIDAD (Un)</t>
  </si>
  <si>
    <t>OBSERVACIONES</t>
  </si>
  <si>
    <t>PROMEDIO POR ACTIVIDAD (Un)</t>
  </si>
  <si>
    <t>CALIFICACIÓN POR ETAPA (Un)</t>
  </si>
  <si>
    <t>CALIFICACION DEL SISTEMA (Un)</t>
  </si>
  <si>
    <t>EVALUACIÓN DEL CONTROL INTERNO CONTABLE</t>
  </si>
  <si>
    <t>FORMULARIO CGN2007_CONTROL_INTERNO_CONTABLE</t>
  </si>
  <si>
    <t>Ene-Dic 2015</t>
  </si>
  <si>
    <t>C40423</t>
  </si>
  <si>
    <t>1.</t>
  </si>
  <si>
    <t>C40424</t>
  </si>
  <si>
    <t>1.1</t>
  </si>
  <si>
    <t>1.1.</t>
  </si>
  <si>
    <t>ETAPA DE RECONOCIMIENTO</t>
  </si>
  <si>
    <t>C40425</t>
  </si>
  <si>
    <t>1.2</t>
  </si>
  <si>
    <t>1.1.1.</t>
  </si>
  <si>
    <t>IDENTIFICACIÓN</t>
  </si>
  <si>
    <t>C40426</t>
  </si>
  <si>
    <t>1.3</t>
  </si>
  <si>
    <t>SE TIENEN DEBIDAMENTE IDENTIFICADOS LOS PRODUCTOS DEL PROCESO CONTABLE QUE DEBEN SUMINISTRARSE A LAS DEMÁS ÁREAS DE LA ENTIDAD Y A LOS USUARIOS EXTERNOS?</t>
  </si>
  <si>
    <t xml:space="preserve">El Icontec expidió la recertificación del Sistema de Gestión en ISO 9001:08 NTC - GP 1000:09 con fecha de vencimiento diciembre 22 de 2022;  por lo tanto cuenta con los procesos debidamente documentados y categorizados en Isolución;  la Oficina de Control Interno acompaño a la Oficina Asesora de Planeación y Sistemas en la Auditoría Interna al Sistema de Gestión Integrado (Sistema de Gestión de Calidad y Sistema de Gestión Ambiental) desarrollada entre el 28 de septiembre y el 31 de octubre de 2016, de igual forma se realizo Auditoría de Seguimiento del 13 al 15 de diciembre de 2016 por parte Icontec. </t>
  </si>
  <si>
    <t>C40427</t>
  </si>
  <si>
    <t>1.4</t>
  </si>
  <si>
    <t>SE TIENEN DEBIDAMENTE IDENTIFICADOS LOS PRODUCTOS DE LOS DEMÁS PROCESOS QUE SE CONSTITUYEN EN INSUMOS DEL PROCESO CONTABLE?</t>
  </si>
  <si>
    <t>C40428</t>
  </si>
  <si>
    <t>1.5</t>
  </si>
  <si>
    <t>SE TIENEN IDENTIFICADOS EN LA ENTIDAD LOS PROCESOS QUE GENERAN TRANSACCIONES, HECHOS Y OPERACIONES Y QUE POR LO TANTO SE CONSTITUYEN EN PROVEEDORES DE INFORMACIÓN DEL PROCESO CONTABLE?</t>
  </si>
  <si>
    <t xml:space="preserve">Si bien es cierto cada usuario del  proceso que genera información contable  conoce el proceso contable,  se continuó presentando debilidades  en la valoración de pasivos contingentes, lo cual origino que la Contraloría estableciera un hallazgo por deficiencias en el Control Interno Contable para la auditoria realizada sobre la vigencia 2014 (sobre el cual se estableció una acción de mejora a realizarse en el 2016), al 31 de diciembre de 2016 la Superintendencia elaboró proyecto de Resolución en el cual se adopta la metodología para la valoración del riesgo de los pasivos contingentes por procesos judiciales y conciliaciones en contra de la Superintendencia. </t>
  </si>
  <si>
    <t>C40429</t>
  </si>
  <si>
    <t>1.6</t>
  </si>
  <si>
    <t>EXISTE UNA POLÍTICA MEDIANTE LA CUAL LAS TRANSACCIONES, HECHOS Y OPERACIONES REALIZADOS EN CUALQUIER DEPENDENCIA DEL ENTE PÚBLICO, SON DEBIDAMENTE INFORMADOS AL ÁREA CONTABLE A TRAVÉS DE LOS DOCUMENTOS FUENTE O SOPORTE?</t>
  </si>
  <si>
    <t>La Superintendencia  cuenta con "MANUAL DE POLÍTICAS CONTABLES M-REFI-001", el cual fue aprobado en  Junio del 2014 y se encuentra debidamente publicado en el sistema de información Isolución.</t>
  </si>
  <si>
    <t>C40430</t>
  </si>
  <si>
    <t>1.7</t>
  </si>
  <si>
    <t>SE CUMPLE LA POLÍTICA MEDIANTE LA CUAL LAS TRANSACCIONES, HECHOS Y OPERACIONES REALIZADOS EN CUALQUIER DEPENDENCIA DEL ENTE PÚBLICO, SON DEBIDAMENTE INFORMADOS AL ÁREA CONTABLE A TRAVÉS DE LOS DOCUMENTOS FUENTE O SOPORTE?</t>
  </si>
  <si>
    <t xml:space="preserve">Aunque la política esta debidamente aprobada y es conocimiento de las áreas relacionadas, y se tiene identificado este riesgo dentro de la Matriz de Riesgos de la Superintendencia, en el cual se establece que existe la probabilidad de que  algunas dependencias no informen  aquellos hechos económicos que se deban reflejar o registrar en la contabilidad,  el Área Financiera y Administrativa debe establecer una directriz e implementar los mecanismos que sean requeridos para que  las áreas dependientes del proceso contable suministren oportunamente la información que afecta los estados financieros de la Superintendencia en un lapso de tiempo determinado. </t>
  </si>
  <si>
    <t>C40431</t>
  </si>
  <si>
    <t>1.8</t>
  </si>
  <si>
    <t>LOS HECHOS FINANCIEROS, ECONÓMICOS, SOCIALES Y AMBIENTALES REALIZADOS POR LA ENTIDAD CONTABLE PÚBLICA SON DE FÁCIL Y CONFIABLE MEDICIÓN MONETARIA?</t>
  </si>
  <si>
    <t>De conformidad con el objeto social de la entidad en el cual se establece que la Superintendencia es el organismo técnico del estado encargado de supervisar las organizaciones de la economía solidaria que se encuentran bajo su competencia, el tamaño de la misma y sector económico al que pertenece (Ministerio de Hacienda y Crédito Público), así como los diferentes hechos económicos que se reflejan en la entidad son de  fácil reconocimiento  y medición.</t>
  </si>
  <si>
    <t>C40432</t>
  </si>
  <si>
    <t>1.9</t>
  </si>
  <si>
    <t>LAS CIFRAS EXISTENTES EN LOS ESTADOS, INFORMES Y REPORTES CONTABLES SE ENCUENTRAN SOPORTADAS CON EL DOCUMENTO IDÓNEO CORRESPONDIENTE?</t>
  </si>
  <si>
    <t>De acuerdo a lo evidenciado  por la oficina de control interno en los diferentes Procesos auditados en el año 2016, los cuales tenían impacto en los estados financieros de la Superintendencia,  se revisaron los soportes contables,  evidenciándose que los mismos son adecuados  y cumplen con las exigencias de ley  para el registro de las transacciones.</t>
  </si>
  <si>
    <t>C40433</t>
  </si>
  <si>
    <t>1.10</t>
  </si>
  <si>
    <t>SON ADECUADAS Y COMPLETAS LAS DESCRIPCIONES QUE SE HACEN DE LAS TRANSACCIONES, HECHOS U OPERACIONES EN EL DOCUMENTO FUENTE O SOPORTE?</t>
  </si>
  <si>
    <t>Continúan evidenciándose debilidades en las descripciones cuando se realizan ajustes de tipo manual o reversiones de cuentas o terceros  en el SIIF Nación o cuando corresponde a amortizaciones o diferidos</t>
  </si>
  <si>
    <t>C40434</t>
  </si>
  <si>
    <t>1.11</t>
  </si>
  <si>
    <t>LAS PERSONAS QUE EJECUTAN LAS ACTIVIDADES RELACIONADAS CON EL PROCESO CONTABLE CONOCEN SUFICIENTEMENTE LAS NORMAS QUE RIGEN LA ADMINISTRACIÓN PÚBLICA?</t>
  </si>
  <si>
    <t xml:space="preserve">De conformidad con lo evidenciado por la Oficina de Control Interno, los funcionarios  y contratistas que realizaron actividades relacionadas con el proceso financiero durante el año 2016, cuentan con la experiencia, capacitación  e idoneidad para el desarrollo de sus funciones. </t>
  </si>
  <si>
    <t>C40435</t>
  </si>
  <si>
    <t>1.12</t>
  </si>
  <si>
    <t>LAS PERSONAS QUE EJECUTAN LAS ACTIVIDADES RELACIONADAS CON EL PROCESO CONTABLE CONOCEN SUFICIENTEMENTE EL RÉGIMEN DE CONTABILIDAD PÚBLICA APLICABLE PARA LA ENTIDAD?</t>
  </si>
  <si>
    <t xml:space="preserve">Los funcionarios  y contratistas que realizan actividades relacionadas con el proceso financiero cuentan con la experiencia, capacitación  e idoneidad para el desarrollo de sus funciones. </t>
  </si>
  <si>
    <t>C40436</t>
  </si>
  <si>
    <t>1.13</t>
  </si>
  <si>
    <t>LOS HECHOS FINANCIEROS, ECONÓMICOS, SOCIALES Y AMBIENTALES QUE HAN SIDO OBJETO DE IDENTIFICACIÓN ESTÁN SOPORTADOS EN DOCUMENTOS IDÓNEOS Y DE CONFORMIDAD CON LA NATURALEZA DE LOS MISMOS?</t>
  </si>
  <si>
    <t>Los hechos económicos que se encuentran identificados están debidamente soportados en documentos idóneos de conformidad con la naturaleza de los mismos.</t>
  </si>
  <si>
    <t>C40437</t>
  </si>
  <si>
    <t>1.14</t>
  </si>
  <si>
    <t>LOS DOCUMENTOS FUENTE QUE RESPALDAN LOS HECHOS FINANCIEROS, ECONÓMICOS, SOCIALES Y AMBIENTALES CONTIENEN LA INFORMACIÓN NECESARIA PARA REALIZAR SU ADECUADA IDENTIFICACIÓN?</t>
  </si>
  <si>
    <t>Los documentos fuentes cumplen con las características para su registro y  la información necesaria para su identificación. Igualmente teniendo en cuenta que el objeto social de la entidad es el de supervisar la naturaleza jurídica y la actividad de las empresas de la economía solidaria bajo su competencia, el tamaño de la misma y sector económico al que pertenece (Ministerio de Hacienda y Crédito Público), así como los diferentes hechos económicos que se reflejan en la entidad estos son de  fácil identificación.</t>
  </si>
  <si>
    <t>C40438</t>
  </si>
  <si>
    <t>1.15</t>
  </si>
  <si>
    <t>LOS HECHOS FINANCIEROS, ECONÓMICOS, SOCIALES Y AMBIENTALES QUE HAN SIDO OBJETO DE IDENTIFICACIÓN FUERON INTERPRETADOS DE CONFORMIDAD CON LO ESTABLECIDO EN EL RÉGIMEN DE CONTABILIDAD PÚBLICA?</t>
  </si>
  <si>
    <t>Los hechos financieros, económicos, sociales y ambientales han sido identificados de conformidad con lo establecido en el régimen de contabilidad pública.</t>
  </si>
  <si>
    <t>C40439</t>
  </si>
  <si>
    <t>1.16</t>
  </si>
  <si>
    <t>1.1.2.</t>
  </si>
  <si>
    <t>CLASIFICACIÓN</t>
  </si>
  <si>
    <t>No aplica</t>
  </si>
  <si>
    <t>C40440</t>
  </si>
  <si>
    <t>1.17</t>
  </si>
  <si>
    <t>LOS HECHOS FINANCIEROS, ECONÓMICOS, SOCIALES Y AMBIENTALES LLEVADOS A CABO EN LOS PROCESOS PROVEEDORES DE LA ENTIDAD HAN SIDO INCLUIDOS EN EL PROCESO CONTABLE?</t>
  </si>
  <si>
    <t xml:space="preserve">Aun cuando los hechos económicos que se generan con el desarrollo del objeto social de la Superintendencia son incluidos en el proceso contable, y existe  la política contable  aprobada y de conocimiento de las áreas relacionadas, se tiene identificado como riesgo dentro de la Matriz de Riesgos de la Superintendencia,  la probabilidad de que  algunas dependencias no informen  aquellos hechos económicos que se deban reflejar o registrar en la contabilidad,  el Área Financiera y Administrativa debe establecer una directriz e implementar los mecanismos que sean requeridos para que  las áreas dependientes del proceso contable suministren oportunamente la información que afecta los estados financieros de la Superintendencia en un lapso de tiempo determinado.  </t>
  </si>
  <si>
    <t>C40441</t>
  </si>
  <si>
    <t>1.18</t>
  </si>
  <si>
    <t>LOS HECHOS FINANCIEROS, ECONÓMICOS, SOCIALES Y AMBIENTALES REALIZADOS POR LA ENTIDAD CONTABLE PÚBLICA SON DE FÁCIL Y CONFIABLE CLASIFICACIÓN EN EL CATÁLOGO GENERAL DE CUENTAS?</t>
  </si>
  <si>
    <t>Teniendo en cuenta que el objeto social de la entidad es el de supervisar la naturaleza jurídica y la actividad de las empresas de la economía solidaria bajo su competencia, el tamaño de la misma y sector económico al que pertenece (Ministerio de Hacienda y Crédito Público), así como los diferentes hechos económicos que se generan en la entidad son de  fácil y confiable clasificación en el catalogo general de cuentas.</t>
  </si>
  <si>
    <t>C40442</t>
  </si>
  <si>
    <t>1.19</t>
  </si>
  <si>
    <t>SON ADECUADAS LAS CUENTAS UTILIZADAS PARA LA CLASIFICACIÓN DE LAS TRANSACCIONES, HECHOS U OPERACIONES REALIZADAS POR LA ENTIDAD CONTABLE PÚBLICA?</t>
  </si>
  <si>
    <t>De acuerdo a las auditorias realizas por la oficina de control interno en las cuales se revisan los soportes contables, se observo que ocasionalmente se presentan errores en la clasificación de algunas transacciones, por lo cual se ha sugerido establecer controles que garanticen una correcta clasificación  en  el registro de las transacciones.</t>
  </si>
  <si>
    <t>C40443</t>
  </si>
  <si>
    <t>1.20</t>
  </si>
  <si>
    <t>LA CLASIFICACIÓN DE LAS TRANSACCIONES, HECHOS Y OPERACIONES CORRESPONDE A UNA CORRECTA INTERPRETACIÓN TANTO DEL MARCO CONCEPTUAL COMO DEL MANUAL DE PROCEDIMIENTOS DEL RÉGIMEN DE CONTABILIDAD PÚBLICA?</t>
  </si>
  <si>
    <t>C40444</t>
  </si>
  <si>
    <t>1.21</t>
  </si>
  <si>
    <t>EL CATÁLOGO GENERAL DE CUENTAS UTILIZADO PARA LA CLASIFICACIÓN DE LOS HECHOS FINANCIEROS, ECONÓMICOS, SOCIALES Y AMBIENTALES, CORRESPONDE A LA ÚLTIMA VERSIÓN PUBLICADA EN LA PÁGINA WEB DE LA CONTADURÍA GENERAL DE LA NACIÓN?</t>
  </si>
  <si>
    <t xml:space="preserve">El catálogo de cuentas corresponde a la última versión. </t>
  </si>
  <si>
    <t>C40445</t>
  </si>
  <si>
    <t>1.22</t>
  </si>
  <si>
    <t>SON ADECUADAS LAS CUENTAS Y SUBCUENTAS UTILIZADAS PARA LA CLASIFICACIÓN DE LAS TRANSACCIONES, HECHOS U OPERACIONES REALIZADAS ?</t>
  </si>
  <si>
    <t xml:space="preserve">Las cuentas y subcuentas se ajustan a lo establecido en el SIIF </t>
  </si>
  <si>
    <t>C40446</t>
  </si>
  <si>
    <t>1.23</t>
  </si>
  <si>
    <t>SE ELABORAN Y REVISAN OPORTUNAMENTE LAS CONCILIACIONES BANCARIAS PARA ESTABLECER LOS VALORES OBJETO DE CLASIFICACIÓN, REGISTRO Y CONTROL DEL EFECTIVO?</t>
  </si>
  <si>
    <t>Las conciliaciones bancarias se elaboran  adecuada, oportunamente y por el personal competente  para su elaboración.</t>
  </si>
  <si>
    <t>C40447</t>
  </si>
  <si>
    <t>1.24</t>
  </si>
  <si>
    <t>SE EJECUTAN PERIODICAMENTE CONCILIACIONES DE SALDOS RECÍPROCOS CON OTRAS ENTIDADES PÚBLICAS?</t>
  </si>
  <si>
    <t xml:space="preserve">Se realizan las conciliaciones y se reportan de acuerdos de a las exigencias de Ley. </t>
  </si>
  <si>
    <t>C40448</t>
  </si>
  <si>
    <t>1.25</t>
  </si>
  <si>
    <t>1.1.3.</t>
  </si>
  <si>
    <t>REGISTRO Y AJUSTES</t>
  </si>
  <si>
    <t>C40449</t>
  </si>
  <si>
    <t>1.26</t>
  </si>
  <si>
    <t>SE REALIZAN PERIODICAMENTE CONCILIACIONES Y CRUCES DE SALDOS ENTRE LAS ÁREAS DE PRESUPUESTO, CONTABILIDAD, TESORERÍA, Y DEMÁS ÁREAS Y/O PROCESOS DE LA ENTIDAD?</t>
  </si>
  <si>
    <t>La  entidad utiliza el sistema de información  SIIF  para el registro de las transacciones por lo tanto para aquellas cuentas que no permiten el ingreso detallado como son las propiedades, planta y equipos, nómina y las cuentas por cobrar se realizan conciliaciones periódicas que garantizan el registro adecuado de los saldos de las misma en el SIIF.</t>
  </si>
  <si>
    <t>C40450</t>
  </si>
  <si>
    <t>1.27</t>
  </si>
  <si>
    <t>SE REALIZAN PERIODICAMENTE TOMAS FÍSICAS DE BIENES, DERECHOS Y OBLIGACIONES Y SE CONFRONTA CON LOS REGISTROS CONTABLES PARA HACER LOS AJUSTES PERTINENTES?</t>
  </si>
  <si>
    <t xml:space="preserve">Durante el año 2016  la entidad realizó toma física de la propiedad planta y equipo, de igual forma realizó conciliaciones periódicas entre los saldos  registrados en los aplicativos y el SIIF Nación. </t>
  </si>
  <si>
    <t>C40451</t>
  </si>
  <si>
    <t>1.28</t>
  </si>
  <si>
    <t>LAS CUENTAS Y SUBCUENTAS UTILIZADAS REVELAN ADECUADAMENTE LOS HECHOS, TRANSACCIONES U OPERACIONES REGISTRADAS?</t>
  </si>
  <si>
    <t>Las cuentas y subcuentas se ajustan a lo establecido en el SIIF.</t>
  </si>
  <si>
    <t>C40452</t>
  </si>
  <si>
    <t>1.29</t>
  </si>
  <si>
    <t>SE HACEN VERIFICACIONES PERIODICAS PARA COMPROBAR QUE LOS REGISTROS CONTABLES SE HAN EFECTUADO EN FORMA ADECUADA Y POR LOS VALORES CORRECTOS?</t>
  </si>
  <si>
    <t xml:space="preserve">El personal que conforma el departamento contable es mínimo y por lo tanto no se cuenta con personal  disponible que  permita validar los registros contables o que realicen verificaciones  aleatorias posteriores al registro contable. </t>
  </si>
  <si>
    <t>C40453</t>
  </si>
  <si>
    <t>1.30</t>
  </si>
  <si>
    <t>SE EFECTÚAN LOS REGISTROS CONTABLES EN FORMA CRONOLÓGICA Y GUARDANDO EL CONSECUTIVO DE LOS HECHOS, TRANSACCIONES U OPERACIONES REALIZADAS, CUANDO A ESTE ÚLTIMO HAYA LUGAR?</t>
  </si>
  <si>
    <t>Los registros contables son realizados en forma cronológica en la Superintendencia, de igual forma al cierre de cada mes se verifica la veracidad de las cuentas y homogeneidad de las mismas.</t>
  </si>
  <si>
    <t>C40454</t>
  </si>
  <si>
    <t>1.31</t>
  </si>
  <si>
    <t>SE GENERAN LISTADOS DE CONSECUTIVOS DE DOCUMENTOS PARA HACER VERIFICACIONES DE COMPLETITUD DE REGISTROS?</t>
  </si>
  <si>
    <t xml:space="preserve">Teniendo en cuenta que registros contables se realizan en la plataforma de SIIF se genera el consecutivo de acuerdo a los procedimientos y parámetros establecidos  del SIIF. </t>
  </si>
  <si>
    <t>C40455</t>
  </si>
  <si>
    <t>1.32</t>
  </si>
  <si>
    <t>SE CONOCE Y APLICA LOS TRATAMIENTOS CONTABLES DIFERENCIALES EXISTENTES ENTRE ENTIDADES DE GOBIERNO GENERAL Y EMPRESAS PÚBLICAS?</t>
  </si>
  <si>
    <t xml:space="preserve">La entidad cumple con los lineamientos de la Contaduría General de la Nación. </t>
  </si>
  <si>
    <t>C40456</t>
  </si>
  <si>
    <t>1.33</t>
  </si>
  <si>
    <t>EL PROCESO CONTABLE OPERA EN UN AMBIENTE DE SISTEMA DE INTEGRADO DE INFORMACIÓN Y ESTE FUNCIONA ADECUADAMENTE?</t>
  </si>
  <si>
    <t xml:space="preserve">Para algunas cuentas no se tiene un sistema integrado de información como es el caso de los módulos de propiedad, planta y equipo y de nómina los cuales se deben soportar en otro sistema de información (SIIGO) y de cuentas por cobrar "Contribuciones" que se soportan en  el sistema Abre, teniendo en cuenta que estos  no operan en línea con el SIIF.  Se utiliza el SIIGO debido a que el SIIF no cuenta con estas herramientas que permitan un adecuado control y registro de las transacciones enunciadas. </t>
  </si>
  <si>
    <t>C40457</t>
  </si>
  <si>
    <t>1.34</t>
  </si>
  <si>
    <t>SON ADECUADAMENTE CALCULADOS LOS VALORES CORRESPONDIENTES A LOS PROCESOS DE DEPRECIACIÓN, PROVISIÓN, AMORTIZACIÓN, VALORIZACIÓN, Y AGOTAMIENTO, SEGÚN APLIQUE?</t>
  </si>
  <si>
    <t>De acuerdo al resultado de nuestra auditoria sobre el proceso financiero, se  solicitó al grupo Administrativo y Financiero  la información sobre adiciones a la vida útil establecida para el valor de las oficinas, así como cualquier otra información que consideren pertinente para poder establecer por parte de la Oficina de Control Interno si se presentan diferencias reales en el valor de la depreciación calculada.</t>
  </si>
  <si>
    <t>C40458</t>
  </si>
  <si>
    <t>1.35</t>
  </si>
  <si>
    <t>LOS REGISTROS CONTABLES QUE SE REALIZAN TIENEN LOS RESPECTIVOS DOCUMENTOS SOPORTES IDONEOS?</t>
  </si>
  <si>
    <t xml:space="preserve">Las transacciones económicas cuentan con los soportes idóneos. </t>
  </si>
  <si>
    <t>C40459</t>
  </si>
  <si>
    <t>1.36</t>
  </si>
  <si>
    <t>PARA EL REGISTRO DE LAS TRANSACCIONES, HECHOS U OPERACIONES SE ELABORAN LOS RESPECTIVOS COMPROBANTES DE CONTABILIDAD?</t>
  </si>
  <si>
    <t>Cada registro cuenta con el comprobante de contabilidad.</t>
  </si>
  <si>
    <t>C40460</t>
  </si>
  <si>
    <t>1.37</t>
  </si>
  <si>
    <t>LOS LIBROS DE CONTABILIDAD SE ENCUENTRAN DEBIDAMENTE SOPORTADOS EN COMPROBANTES DE CONTABILIDAD?</t>
  </si>
  <si>
    <t xml:space="preserve">Las transacciones registradas cuentan con el respectivo comprobante de contabilidad, los cuales sirven de insumo para la generación de los libros de contabilidad. </t>
  </si>
  <si>
    <t>C40461</t>
  </si>
  <si>
    <t>1.39</t>
  </si>
  <si>
    <t>ETAPA DE REVELACIÓN</t>
  </si>
  <si>
    <t>C40462</t>
  </si>
  <si>
    <t>1.40</t>
  </si>
  <si>
    <t>1.2.1</t>
  </si>
  <si>
    <t>ELABORACIÓN DE ESTADOS CONTABLES Y DEMÁS INFORMES</t>
  </si>
  <si>
    <t>C40463</t>
  </si>
  <si>
    <t>1.41</t>
  </si>
  <si>
    <t>SE ELABORAN Y DILIGENCIAN LOS LIBROS DE CONTABILIDAD DE CONFORMIDAD CON LOS PARÁMETROS ESTABLECIDOS EN EL RÉGIMEN DE CONTABILIDAD PÚBLICA?</t>
  </si>
  <si>
    <t xml:space="preserve">Los libros de contabilidad se elaboran y diligencian de acuerdo a la normatividad vigente. (Régimen de Contabilidad Pública.) </t>
  </si>
  <si>
    <t>C40464</t>
  </si>
  <si>
    <t>1.42</t>
  </si>
  <si>
    <t>LAS CIFRAS CONTENIDAS EN LOS ESTADOS, INFORMES Y REPORTES CONTABLES COINCIDEN CON LOS SALDOS DE LOS LIBROS DE CONTABILIDAD?</t>
  </si>
  <si>
    <t xml:space="preserve">Las transacciones registradas cuenta con el respecto comprobante de contabilidad, los cuales sirven de insumo para la generación de los libros de contabilidad. </t>
  </si>
  <si>
    <t>C40465</t>
  </si>
  <si>
    <t>1.43</t>
  </si>
  <si>
    <t>SE EFECTÚA EL MANTENIMIENTO, ACTUALIZACIÓN Y PARAMETRIZACIÓN NECESARIOS PARA UN ADECUADO FUNCIONAMIENTO DEL APLICATIVO UTILIZADO PARA PROCESAR LA INFORMACIÓN?</t>
  </si>
  <si>
    <t>Se aplica de acuerdo a las directrices  del SIIF Nación.</t>
  </si>
  <si>
    <t>C40466</t>
  </si>
  <si>
    <t>1.44</t>
  </si>
  <si>
    <t>SE ELABORAN OPORTUNAMENTE LOS ESTADOS, INFORMES Y REPORTES CONTABLES AL REPRESENTANTE LEGAL, A LA CONTADURÍA GENERAL DE LA NACIÓN, A LOS ORGANISMOS DE INSPECCIÓN, VIGILANCIA Y CONTROL, Y A LOS DEMÁS USUARIOS DE LA INFORMACIÓN?</t>
  </si>
  <si>
    <t xml:space="preserve">Los estados financieros y demás reportes contables se elaboran  y  reportan oportunamente a los diferentes organismos de inspección, control y vigilancia y demás usuarios de la información. No obstante de acuerdo con lo establecido en la auditoria realizada al proceso financiero en el 2016 observamos que no se da cumplimiento a la lo establecido en el “Instructivo de causación, recaudo de la tasa de contribución” en el numeral 5.11. No obstante lo anterior observamos que esta publicación no se realiza en la página web de la Superintendencia, ya que de acuerdo a la información suministrada por el funcionario de contribuciones no se están publicando el informe de deudores morosos por indicaciones de la Contraloría General de la Republica debido a la protección de datos; en la actualidad funciona un aplicativo con el fin de que la entidad ingrese el número del NIT y se genere esta información solo al contribuyente interesado y no esté disponible a terceros. 
</t>
  </si>
  <si>
    <t>C40467</t>
  </si>
  <si>
    <t>1.45</t>
  </si>
  <si>
    <t>LAS NOTAS EXPLICATIVAS A LOS ESTADOS CONTABLES CUMPLEN CON LAS FORMALIDADES ESTABLECIDAS EN EL RÉGIMEN DE CONTABILIDAD PÚBLICA?</t>
  </si>
  <si>
    <t xml:space="preserve">En la auditoria realizada al proceso financiero en el 2016, se realizó una verificación a los Estados Contables de la Superintendencia y a las notas sobre los mismos con corte al 31 de diciembre de 2015, verificando el cumplimiento en la elaboración y preparación de los Estados Contables y Notas de la Superintendencia de la Economía Solidaria, dentro del marco contemplado en el Régimen de Contabilidad Publica expedido por la Contaduría General de la Nación, teniendo en cuenta cada una de las observaciones y/o recomendaciones expuestas en el informe de auditoría presentado en diciembre de 2015.
Se pudo observar que se tuvieron en cuenta las recomendaciones dadas en la presentación de los Estados Contables de la Superintendencia y a las notas sobre los mismos con corte al 31 de diciembre de 2014 a excepción de algunos casos, los cuales fueron informados a la Secretaria General. </t>
  </si>
  <si>
    <t>C40468</t>
  </si>
  <si>
    <t>1.46</t>
  </si>
  <si>
    <t>EL CONTENIDO DE LAS NOTAS A LOS ESTADOS CONTABLES REVELA EN FORMA SUFICIENTE LA INFORMACIÓN DE TIPO CUALITATIVO Y CUANTITATIVO FÍSICO QUE CORRESPONDE?</t>
  </si>
  <si>
    <t>C40469</t>
  </si>
  <si>
    <t>1.47</t>
  </si>
  <si>
    <t>SE VERIFICA LA CONSISTENCIA ENTRE LAS NOTAS A LOS ESTADOS CONTABLES Y LOS SALDOS REVELADOS EN LOS ESTADOS CONTABLES?</t>
  </si>
  <si>
    <t>En auditoria de gestión realizada por la  Oficina de Control Interno sobre el proceso financiero en el 2016 no se observaron diferencias en las cifras reflejadas.</t>
  </si>
  <si>
    <t>C40470</t>
  </si>
  <si>
    <t>1.48</t>
  </si>
  <si>
    <t>1.2.2</t>
  </si>
  <si>
    <t>ANÁLISIS, INTERPRETACIÓN Y COMUNICACIÓN DE LA INFORMACIÓN</t>
  </si>
  <si>
    <t>C40471</t>
  </si>
  <si>
    <t>1.49</t>
  </si>
  <si>
    <t>SE PRESENTAN OPORTUNAMENTE LOS ESTADOS, INFORMES Y REPORTES CONTABLES AL REPRESENTANTE LEGAL, A LA CONTADURÍA GENERAL DE LA NACIÓN, Y A LOS ORGANISMOS DE INSPECCIÓN, VIGILANCIA Y CONTROL?</t>
  </si>
  <si>
    <t xml:space="preserve">En general los estados financieros y demás reportes contables se elaboran  y  reportan oportunamente a los diferentes organismos de inspección, control y vigilancia y demás usuarios de la información. </t>
  </si>
  <si>
    <t>C40472</t>
  </si>
  <si>
    <t>1.50</t>
  </si>
  <si>
    <t>SE PUBLICA MENSUALMENTE EN LUGAR VISIBLE Y DE FÁCIL ACCESO A LA COMUNIDAD EL BALANCE GENERAL Y EL ESTADO DE ACTIVIDAD FINANCIERA, ECONÓMICA, SOCIAL Y AMBIENTAL?</t>
  </si>
  <si>
    <t xml:space="preserve">Los Estados Financieros se publican trimestralmente en la pagina web de la entidad, de acuerdo con la normatividad expedida por la Contaduría General de la Nación. Se había realizado la observación a la DAFP sobre el cambio de esta pregunta para que se ajuste a la normatividad vigente. 
Según la Resolución 375 de 2007 las entidades contables públicas incluidas en el ámbito de aplicación del Régimen de Contabilidad Pública, reportarán la información financiera, económica, social y ambiental de manera trimestral de acuerdo con las siguientes fechas de corte y presentación:
FECHA DE CORTE: FECHA LIMITE DE PRESENTACIÓN:
31 DE MARZO 30 DE ABRIL
30 DE JUNIO 31 DE JULIO
30 DE SEPTIEMBRE 31 DE OCTUBRE
31 DE DICIEMBRE 15 DE FEBRERO DEL AÑO SIGUIENTE AL DEL PERÍODO CONTABLE
Los formularios CGN2005NE_003_NOTAS_DE_CARÁ CTER_ESPECÍ FICO y CGN2005NG_003_NOTAS_DE_CARACTER_GENERAL, sólo serán reportados para la fecha de corte del 31 de diciembre.
</t>
  </si>
  <si>
    <t>C40473</t>
  </si>
  <si>
    <t>1.51</t>
  </si>
  <si>
    <t>SE UTILIZA UN SISTEMA DE INDICADORES PARA ANALIZAR E INTERPRETAR LA REALIDAD FINANCIERA, ECONÓMICA, SOCIAL Y AMBIENTAL DE LA ENTIDAD?</t>
  </si>
  <si>
    <t xml:space="preserve">Se cuenta con el sistema de indicadores en el cual se lleva el control y permite analizar la situación financiera presentada por la entidad. </t>
  </si>
  <si>
    <t>C40474</t>
  </si>
  <si>
    <t>1.52</t>
  </si>
  <si>
    <t>LA INFORMACIÓN CONTABLE SE ACOMPAÑA DE LOS RESPECTIVOS ANÁLISIS E INTERPRETACIONES QUE FACILITAN SU ADECUADA COMPRENSIÓN POR PARTE DE LOS USUARIOS?</t>
  </si>
  <si>
    <t>Las notas de contabilidad en su mayoría reflejan aspectos cuantitativos y cualitativos de la información contable.</t>
  </si>
  <si>
    <t>C40475</t>
  </si>
  <si>
    <t>1.53</t>
  </si>
  <si>
    <t>LA INFORMACIÓN CONTABLE ES UTILIZADA PARA CUMPLIR PROPÓSITOS DE GESTIÓN?</t>
  </si>
  <si>
    <t>La gestión de la Superintendencia se ve reflejando en la información contable.</t>
  </si>
  <si>
    <t>C40476</t>
  </si>
  <si>
    <t>1.54</t>
  </si>
  <si>
    <t>SE ASEGURA LA ENTIDAD DE PRESENTAR CIFRAS HOMOGENEAS A LOS DISTINTOS USUARIOS DE LA INFORMACIÓN?</t>
  </si>
  <si>
    <t>Una vez se cierra el SIIF de acuerdo a las fechas decretadas se proceden a emitir los estados financieros los cuales son firmados por las personas responsables de su elaboración   y  a su vez  estos son los que se publican a la comunidad en general y demás partes interesadas.</t>
  </si>
  <si>
    <t>C40477</t>
  </si>
  <si>
    <t>1.55</t>
  </si>
  <si>
    <t>OTROS ELEMENTOS DE CONTROL</t>
  </si>
  <si>
    <t>C40478</t>
  </si>
  <si>
    <t>1.56</t>
  </si>
  <si>
    <t>1.3.1</t>
  </si>
  <si>
    <t>ACCIONES IMPLEMENTADAS</t>
  </si>
  <si>
    <t>C40479</t>
  </si>
  <si>
    <t>1.57</t>
  </si>
  <si>
    <t>SE IDENTIFICAN, ANALIZAN Y SE LE DA TRATAMIENTO ADECUADO A LOS RIESGOS DE ÍNDOLE CONTABLE DE LA ENTIDAD EN FORMA PERMANENTE?</t>
  </si>
  <si>
    <t>La entidad tiene identificación de los riesgos por áreas, no obstante Teniendo en cuenta que la información de la propiedad, planta y equipo y la causación de cuentas por cobrar e ingresos, son manejadas en Excel o aplicativos como SIIGO, para luego ser ingresadas en el SIIF, los cuales corresponden a registros manuales, existe un alto riesgo operativo que se puede materializar en caso de incluirse la contabilización errada de los registros al realizar la digitación correspondiente, por lo que se recomienda se establezca y documente esta situación en la matriz de riesgos, con el correspondiente control que se debe implementar.</t>
  </si>
  <si>
    <t>C40480</t>
  </si>
  <si>
    <t>1.58</t>
  </si>
  <si>
    <t>EXISTE Y FUNCIONA UNA INSTANCIA ASESORA QUE PERMITA GESTIONAR LOS RIESGOS DE ÍNDOLE CONTABLE?</t>
  </si>
  <si>
    <t>La Oficina Asesora de Planeación y Sistemas a nivel interno en la Superintendencia que identifica los riesgos dentro del mapa institucional.</t>
  </si>
  <si>
    <t>C40481</t>
  </si>
  <si>
    <t>1.59</t>
  </si>
  <si>
    <t>SE REALIZAN AUTOEVALUACIONES PERIÓDICAS PARA DETERMINAR LA EFECTIVIDAD DE LOS CONTROLES IMPLEMENTADOS EN CADA UNA DE LAS ACTIVIDADES DEL PROCESO CONTABLE?</t>
  </si>
  <si>
    <t>Teniendo en cuenta que el numero de personas del área contable - financiera es mínimo no se cuenta  con el espacio  para realizar las autoevaluaciones periódicas y determinar la efectividad de los controles</t>
  </si>
  <si>
    <t>C40482</t>
  </si>
  <si>
    <t>1.60</t>
  </si>
  <si>
    <t>SE HAN ESTABLECIDO CLARAMENTE NIVELES DE AUTORIDAD Y RESPONSABILIDAD PARA LA EJECUCIÓN DE LAS DIFERENTES ACTIVIDADES DEL PROCESO CONTABLE?</t>
  </si>
  <si>
    <t>Se tienen establecidos claramente los niveles de Autoridad y Responsabilidad en el SIIF para la ejecución de las diferentes actividades del proceso contable</t>
  </si>
  <si>
    <t>C40483</t>
  </si>
  <si>
    <t>1.61</t>
  </si>
  <si>
    <t>LAS POLÍTICAS CONTABLES, PROCEDIMIENTOS Y DEMÁS PRÁCTICAS QUE SE APLICAN INTERNAMENTE SE ENCUENTRAN DEBIDAMENTE DOCUMENTADAS?</t>
  </si>
  <si>
    <t>Mediante  el  MANUAL DE POLÍTICAS CONTABLES M-REFI-001 aprobado en  Junio del 2014 y debidamente publicado en el sistema de información Isolución la entidad aplica las políticas contables.</t>
  </si>
  <si>
    <t>C40484</t>
  </si>
  <si>
    <t>1.62</t>
  </si>
  <si>
    <t xml:space="preserve">LOS MANUALES DE POLÍTICAS, PROCEDIMIENTOS Y DEMÁS PRÁCTICAS CONTABLES SE ENCUENTRAN DEBIDAMENTE </t>
  </si>
  <si>
    <t>C40485</t>
  </si>
  <si>
    <t>1.63</t>
  </si>
  <si>
    <t>SE EVIDENCIA POR MEDIO DE FLUJOGRAMAS, U OTRA TÉCNICA O MECANISMO, LA FORMA COMO CIRCULA LA INFORMACIÓN A TRAVÉS DE LA ENTIDAD Y SU RESPECTIVO EFECTO EN EL PROCESO CONTABLE DE LA ENTIDAD?</t>
  </si>
  <si>
    <t>La entidad cuenta con un sistema de calidad vigente.</t>
  </si>
  <si>
    <t>C40486</t>
  </si>
  <si>
    <t>1.64</t>
  </si>
  <si>
    <t>SE HA IMPLEMENTADO Y EJECUTA UNA POLÍTICA DE DEPURACIÓN CONTABLE PERMANENTE Y DE SOSTENIBILIDAD DE LA CALIDAD DE LA INFORMACIÓN?</t>
  </si>
  <si>
    <t>Existe  y funciona el comité Técnico de Sostenibilidad del Sistema Contable en el que se reúnen periódicamente o cuando  es requerido por las personas responsables del  proceso contable.</t>
  </si>
  <si>
    <t>C40487</t>
  </si>
  <si>
    <t>1.65</t>
  </si>
  <si>
    <t>LOS BIENES, DERECHOS Y OBLIGACIONES SE ENCUENTRAN DEBIDAMENTE INDIVIDUALIZADOS EN LA CONTABILIDAD, BIEN SEA POR EL ÁREA CONTABLE O EN BASES DE DATOS ADMINISTRADAS POR OTRAS DEPENDENCIAS?</t>
  </si>
  <si>
    <t>C40488</t>
  </si>
  <si>
    <t>1.66</t>
  </si>
  <si>
    <t>LOS COSTOS HISTÓRICOS REGISTRADOS EN LA CONTABILIDAD SON ACTUALIZADOS PERMANENTEMENTE DE CONFORMIDAD CON LO DISPUESTO EN EL RÉGIMEN DE CONTABILIDAD PÚBLICA?</t>
  </si>
  <si>
    <t xml:space="preserve">La entidad aplica la normatividad y directrices establecidas en el Régimen de Contabilidad Pública. </t>
  </si>
  <si>
    <t>C40489</t>
  </si>
  <si>
    <t>1.67</t>
  </si>
  <si>
    <t>SE CUENTA CON UN ÁREA CONTABLE DEBIDAMENTE ESTRUCTURADA DE CONFORMIDAD CON LA COMPLEJIDAD, DESARROLLO TECNOLÓGICO Y ESTRUCTURA ORGANIZACIONAL DE LA ENTIDAD?</t>
  </si>
  <si>
    <t>La entidad presenta debilidades en su estructura organizacional, debido al número reducido de personas que integran el área contable y financiera. Si bien en cierto los hechos económicos no son complejos,  el volumen,  el tamaño y  el control de la organización requiere un número mayor de funcionarios en el área contable que permita realizar la actividades bajo un ambiente de riesgos.</t>
  </si>
  <si>
    <t>C40490</t>
  </si>
  <si>
    <t>1.68</t>
  </si>
  <si>
    <t>LOS FUNCIONARIOS INVOLUCRADOS EN EL PROCESO CONTABLE CUMPLEN CON LOS REQUERIMIENTOS TÉCNICOS SEÑALADOS POR LA ENTIDAD DE ACUERDO CON LA RESPONSABILIDAD QUE DEMANDA EL EJERCICIO DE LA PROFESIÓN CONTABLE EN EL SECTOR PÚBLICO?</t>
  </si>
  <si>
    <t xml:space="preserve">Los funcionarios del área contable cuenta con la experiencia, idoneidad y conocimientos necesarios para el desarrollo del proceso contable en la Superintendencia. </t>
  </si>
  <si>
    <t>C40491</t>
  </si>
  <si>
    <t>1.69</t>
  </si>
  <si>
    <t>SE HA IMPLEMENTADO UNA POLÍTICA O MECANISMO DE ACTUALIZACIÓN PERMANENTE PARA LOS FUNCIONARIOS INVOLUCRADOS EN EL PROCESO CONTABLE Y SE LLEVA A CABO EN FORMA SATISFACTORIA?</t>
  </si>
  <si>
    <t xml:space="preserve">Los funcionarios permanentemente asisten a los programas de capacitación programados por las entidades del estado en cuanto a procesos contables y demás normas regulatorias en materia contable. </t>
  </si>
  <si>
    <t>C40492</t>
  </si>
  <si>
    <t>1.70</t>
  </si>
  <si>
    <t>SE PRODUCEN EN LA ENTIDAD INFORMES DE EMPALME CUANDO SE PRESENTAN CAMBIOS DE REPRESENTANTE LEGAL, O CAMBIOS DE CONTADOR?</t>
  </si>
  <si>
    <t xml:space="preserve">Es obligatorio de acuerdo a los procesos internos y normas regulatoria realizar estos informes, con los cuales la Superintendencia ha cumplido por cambio del Representante Legal. </t>
  </si>
  <si>
    <t>C40493</t>
  </si>
  <si>
    <t>1.71</t>
  </si>
  <si>
    <t>EXISTE UNA POLÍTICA PARA LLEVAR A CABO EN FORMA ADECUADA EL CIERRE INTEGRAL DE LA INFORMACIÓN PRODUCIDA EN TODAS LAS ÁREAS O DEPENDENCIAS QUE GENERAN HECHOS FINANCIEROS, ECONÓMICOS, SOCIALES Y AMBIENTALES?</t>
  </si>
  <si>
    <t xml:space="preserve">La entidad cuenta con un manual de políticas contables (M-REFI-001) el cual contempla las políticas para cierre contable, dicho manual se aplica. </t>
  </si>
  <si>
    <t>C40494</t>
  </si>
  <si>
    <t>1.72</t>
  </si>
  <si>
    <t>LOS SOPORTES DOCUMENTALES DE LOS REGISTROS CONTABLES SE ENCUENTRAN DEBIDAMENTE ORGANIZADOS Y ARCHIVADOS DE CONFORMIDAD CON LAS NORMAS QUE REGULAN LA MATERIA?</t>
  </si>
  <si>
    <t xml:space="preserve">Los soportes documentales de los registros contables se encuentran debidamente organizados y archivados. </t>
  </si>
  <si>
    <t>C40495</t>
  </si>
  <si>
    <t>2.</t>
  </si>
  <si>
    <t>VALORACION CUALITATIVA</t>
  </si>
  <si>
    <t>C40496</t>
  </si>
  <si>
    <t>2.1.</t>
  </si>
  <si>
    <t>FORTALEZAS</t>
  </si>
  <si>
    <t xml:space="preserve">La entidad esta certificada en calidad. Con fecha diciembre 21 de 2015 y se encuentra recertificada por parte del ICONTEC en el Sistema de Gestión en ISO 9001:08 NTC - GP 1000:09 hasta diciembre 22 de 2022. De acuerdo con lo expuesto, la Superintendencia realiza seguimiento continuo a cada uno de los procesos contables y demás áreas que interactúan o suministran información que se debe registrar en la contabilidad. De otro lado los funcionarios del área contable cuentan con la idoneidad, experiencia y están debidamente calificados para el desarrollo de sus funciones. Anualmente se realizan auditorias internas de calidad que permiten evaluar y mejorar los procesos contables. </t>
  </si>
  <si>
    <t>C40497</t>
  </si>
  <si>
    <t>2.2.</t>
  </si>
  <si>
    <t>DEBILIDADES</t>
  </si>
  <si>
    <t>Como se ha venido informando la Superintendencia presenta debilidades fuertes en su estructura organizacional, debido al número reducido de personas que integran el área contable y financiera, y aun cuando se ha solicitado al Gobierno Nacional la ampliación de Planta, esta no ha sido autorizada por políticas de austeridad en el Gasto. Si bien en cierto los hechos económicos que dan origen a los registros contables en la Superintendencia no son complejos, por el volumen y el tamaño de la organización se requiere un número mayor de funcionarios en el área contable que permita realizar la actividades bajo un ambiente de control, administración de los riesgos, control posterior y que permita valorar la efectividad de los controles.</t>
  </si>
  <si>
    <t>C40498</t>
  </si>
  <si>
    <t>2.3.</t>
  </si>
  <si>
    <t>AVANCE OBTENIDOS RESPECTO DE LAS EVALUACIONES Y RECOMENDACIONES REALIZADAS</t>
  </si>
  <si>
    <t>Al cierre  del año 2016 se elaboró proyecto de valoración de pasivos contingentes, se aceptaron recomendaciones realizadas por la Oficina de Control Interno, sin embargo continua presentándose debilidades por el no refuerzo en su estructura de personal.</t>
  </si>
  <si>
    <t>C40499</t>
  </si>
  <si>
    <t>2.4.</t>
  </si>
  <si>
    <t>RECOMENDACIONES</t>
  </si>
  <si>
    <t xml:space="preserve">Continua recomendándose que el área contable sea fortalecida con un mayor numero de funcionarios que soporten el proceso contable y que permita desarrollar las funciones bajo un ambiente de control y a su vez permita que la información financiera sea comprensible, útil y comparable, logrando así servir de soporte para la toma decisiones por parte de los usuarios internos y externos de la Superintendencia.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</si>
</sst>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1"/>
      <name val="Calibri"/>
      <family val="2"/>
      <scheme val="minor"/>
    </font>
    <font>
      <b/>
      <sz val="16"/>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8">
    <xf numFmtId="0" fontId="0" fillId="0" borderId="0" xfId="0"/>
    <xf numFmtId="0" fontId="0" fillId="0" borderId="0" xfId="0" applyAlignment="1">
      <alignment horizontal="justify" vertical="top"/>
    </xf>
    <xf numFmtId="0" fontId="0" fillId="0" borderId="0" xfId="0" applyAlignment="1">
      <alignment horizontal="center"/>
    </xf>
    <xf numFmtId="0" fontId="0" fillId="0" borderId="1" xfId="0" applyBorder="1"/>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xf numFmtId="0" fontId="0" fillId="0" borderId="3" xfId="0" applyBorder="1" applyAlignment="1">
      <alignment horizontal="justify" vertical="top"/>
    </xf>
    <xf numFmtId="0" fontId="0" fillId="0" borderId="3" xfId="0" applyBorder="1" applyAlignment="1">
      <alignment horizontal="justify"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center" vertical="top" wrapText="1"/>
    </xf>
    <xf numFmtId="0" fontId="0" fillId="0" borderId="1" xfId="0" applyFill="1" applyBorder="1" applyAlignment="1">
      <alignment horizontal="center" vertical="top" wrapText="1"/>
    </xf>
    <xf numFmtId="0" fontId="1" fillId="0" borderId="1" xfId="0" applyFont="1" applyBorder="1" applyAlignment="1">
      <alignment horizontal="center" vertical="top" wrapText="1"/>
    </xf>
    <xf numFmtId="2" fontId="0" fillId="0" borderId="3" xfId="0" applyNumberFormat="1" applyBorder="1" applyAlignment="1">
      <alignment horizontal="center" vertical="top" wrapText="1"/>
    </xf>
    <xf numFmtId="2" fontId="0" fillId="0" borderId="1" xfId="0" applyNumberFormat="1" applyBorder="1" applyAlignment="1">
      <alignment horizontal="center" vertical="top" wrapText="1"/>
    </xf>
    <xf numFmtId="2" fontId="0" fillId="0" borderId="7" xfId="0" applyNumberFormat="1" applyBorder="1" applyAlignment="1">
      <alignment horizontal="center" vertical="top" wrapText="1"/>
    </xf>
    <xf numFmtId="2" fontId="0" fillId="0" borderId="2" xfId="0" applyNumberFormat="1" applyBorder="1" applyAlignment="1">
      <alignment horizontal="center" vertical="top" wrapText="1"/>
    </xf>
    <xf numFmtId="0" fontId="0" fillId="0" borderId="1" xfId="0" applyBorder="1" applyAlignment="1">
      <alignment vertical="top" wrapText="1"/>
    </xf>
    <xf numFmtId="0" fontId="3" fillId="0" borderId="1" xfId="0" applyFont="1" applyBorder="1" applyAlignment="1">
      <alignment horizontal="center" vertical="center"/>
    </xf>
    <xf numFmtId="0" fontId="3" fillId="0" borderId="1" xfId="0" applyFont="1" applyBorder="1" applyAlignment="1">
      <alignment horizontal="center" vertical="justify"/>
    </xf>
    <xf numFmtId="0" fontId="4" fillId="0" borderId="0" xfId="0" applyFont="1" applyAlignment="1">
      <alignment vertical="center" wrapText="1"/>
    </xf>
    <xf numFmtId="0" fontId="4" fillId="0" borderId="0" xfId="0" applyFont="1"/>
    <xf numFmtId="14" fontId="4" fillId="0" borderId="0" xfId="0" applyNumberFormat="1" applyFont="1" applyAlignment="1">
      <alignment vertical="center" wrapText="1"/>
    </xf>
    <xf numFmtId="2" fontId="0" fillId="0" borderId="1" xfId="0" applyNumberFormat="1" applyBorder="1" applyAlignment="1">
      <alignment horizontal="center" vertical="center" wrapText="1"/>
    </xf>
    <xf numFmtId="0" fontId="0" fillId="2" borderId="1" xfId="0" applyFill="1" applyBorder="1" applyAlignment="1">
      <alignment horizontal="center" vertical="top" wrapText="1"/>
    </xf>
    <xf numFmtId="0" fontId="2" fillId="0" borderId="0" xfId="0" applyFont="1" applyAlignment="1">
      <alignment horizontal="center"/>
    </xf>
    <xf numFmtId="0" fontId="5" fillId="0" borderId="1" xfId="0" applyFont="1" applyBorder="1" applyAlignment="1">
      <alignment horizontal="center" vertical="top" wrapText="1"/>
    </xf>
    <xf numFmtId="0" fontId="1" fillId="2" borderId="1" xfId="0" applyFont="1" applyFill="1" applyBorder="1" applyAlignment="1">
      <alignment horizontal="justify"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center"/>
    </xf>
    <xf numFmtId="0" fontId="4" fillId="0" borderId="0" xfId="0" applyFont="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3077309</xdr:colOff>
      <xdr:row>1</xdr:row>
      <xdr:rowOff>167472</xdr:rowOff>
    </xdr:from>
    <xdr:to>
      <xdr:col>5</xdr:col>
      <xdr:colOff>3286643</xdr:colOff>
      <xdr:row>3</xdr:row>
      <xdr:rowOff>83736</xdr:rowOff>
    </xdr:to>
    <xdr:pic>
      <xdr:nvPicPr>
        <xdr:cNvPr id="3" name="2 Imagen" descr="http://www.chip.gov.co/schip_rt/imagenes/titulos/t_report_iden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4369" y="429148"/>
          <a:ext cx="7347851" cy="439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2"/>
  <sheetViews>
    <sheetView tabSelected="1" zoomScale="91" zoomScaleNormal="91" workbookViewId="0">
      <selection activeCell="A16" sqref="A16"/>
    </sheetView>
  </sheetViews>
  <sheetFormatPr defaultColWidth="11.42578125" defaultRowHeight="15"/>
  <cols>
    <col min="1" max="1" width="15.7109375" customWidth="1"/>
    <col min="2" max="2" width="4.5703125" bestFit="1" customWidth="1"/>
    <col min="3" max="3" width="5.7109375" bestFit="1" customWidth="1"/>
    <col min="4" max="4" width="89.140625" customWidth="1"/>
    <col min="5" max="5" width="17.85546875" style="2" customWidth="1"/>
    <col min="6" max="6" width="74" customWidth="1"/>
    <col min="7" max="7" width="16" customWidth="1"/>
    <col min="8" max="8" width="15.85546875" customWidth="1"/>
    <col min="9" max="9" width="18.42578125" customWidth="1"/>
    <col min="10" max="11" width="11.28515625" customWidth="1"/>
  </cols>
  <sheetData>
    <row r="1" spans="1:9" ht="21">
      <c r="A1" s="33" t="s">
        <v>0</v>
      </c>
      <c r="B1" s="33"/>
      <c r="C1" s="33"/>
      <c r="D1" s="33"/>
      <c r="E1" s="33"/>
      <c r="F1" s="33"/>
      <c r="G1" s="33"/>
      <c r="H1" s="33"/>
      <c r="I1" s="33"/>
    </row>
    <row r="2" spans="1:9" ht="21">
      <c r="A2" s="27"/>
      <c r="B2" s="27"/>
      <c r="C2" s="27"/>
      <c r="D2" s="27"/>
      <c r="E2" s="27"/>
      <c r="F2" s="27"/>
      <c r="G2" s="27"/>
      <c r="H2" s="27"/>
      <c r="I2" s="27"/>
    </row>
    <row r="3" spans="1:9" ht="21">
      <c r="A3" s="27"/>
      <c r="B3" s="27"/>
      <c r="C3" s="27"/>
      <c r="D3" s="27"/>
      <c r="E3" s="27"/>
      <c r="F3" s="27"/>
      <c r="G3" s="27"/>
      <c r="H3" s="27"/>
      <c r="I3" s="27"/>
    </row>
    <row r="4" spans="1:9" ht="21">
      <c r="A4" s="27"/>
      <c r="B4" s="27"/>
      <c r="C4" s="27"/>
      <c r="D4" s="27"/>
      <c r="E4" s="27"/>
      <c r="F4" s="27"/>
      <c r="G4" s="27"/>
      <c r="H4" s="27"/>
      <c r="I4" s="27"/>
    </row>
    <row r="5" spans="1:9" ht="37.5">
      <c r="A5" s="22" t="s">
        <v>1</v>
      </c>
      <c r="B5" s="34" t="s">
        <v>2</v>
      </c>
      <c r="C5" s="34"/>
      <c r="D5" s="34"/>
      <c r="E5" s="23"/>
      <c r="F5" s="22" t="s">
        <v>3</v>
      </c>
      <c r="G5" s="22" t="s">
        <v>4</v>
      </c>
    </row>
    <row r="6" spans="1:9" ht="18.75">
      <c r="A6" s="22" t="s">
        <v>5</v>
      </c>
      <c r="B6" s="34" t="s">
        <v>6</v>
      </c>
      <c r="C6" s="34"/>
      <c r="D6" s="34"/>
      <c r="E6" s="23"/>
      <c r="F6" s="22" t="s">
        <v>7</v>
      </c>
      <c r="G6" s="24">
        <v>42381</v>
      </c>
    </row>
    <row r="7" spans="1:9" ht="15" customHeight="1">
      <c r="A7" s="22" t="s">
        <v>8</v>
      </c>
      <c r="B7" s="34" t="s">
        <v>9</v>
      </c>
      <c r="C7" s="34"/>
      <c r="D7" s="34"/>
      <c r="E7" s="23"/>
      <c r="F7" s="23"/>
      <c r="G7" s="23"/>
    </row>
    <row r="8" spans="1:9" ht="21">
      <c r="A8" s="27"/>
      <c r="B8" s="27"/>
      <c r="C8" s="27"/>
      <c r="D8" s="27"/>
      <c r="E8" s="27"/>
      <c r="F8" s="27"/>
      <c r="G8" s="27"/>
      <c r="H8" s="27"/>
      <c r="I8" s="27"/>
    </row>
    <row r="9" spans="1:9" s="1" customFormat="1" ht="30">
      <c r="A9" s="30" t="s">
        <v>10</v>
      </c>
      <c r="B9" s="31"/>
      <c r="C9" s="31"/>
      <c r="D9" s="32"/>
      <c r="E9" s="21" t="s">
        <v>11</v>
      </c>
      <c r="F9" s="20" t="s">
        <v>12</v>
      </c>
      <c r="G9" s="21" t="s">
        <v>13</v>
      </c>
      <c r="H9" s="21" t="s">
        <v>14</v>
      </c>
      <c r="I9" s="21" t="s">
        <v>15</v>
      </c>
    </row>
    <row r="10" spans="1:9" s="1" customFormat="1" ht="44.25" customHeight="1">
      <c r="A10" s="35" t="s">
        <v>16</v>
      </c>
      <c r="B10" s="36"/>
      <c r="C10" s="36"/>
      <c r="D10" s="37"/>
      <c r="E10" s="9"/>
      <c r="F10" s="9"/>
      <c r="G10" s="9"/>
      <c r="H10" s="9"/>
      <c r="I10" s="25">
        <f>+I16</f>
        <v>4.7104304029304034</v>
      </c>
    </row>
    <row r="11" spans="1:9" ht="21">
      <c r="A11" s="27"/>
      <c r="B11" s="27"/>
      <c r="C11" s="27"/>
      <c r="D11" s="27"/>
      <c r="E11" s="27"/>
      <c r="F11" s="27"/>
      <c r="G11" s="27"/>
      <c r="H11" s="27"/>
      <c r="I11" s="27"/>
    </row>
    <row r="12" spans="1:9">
      <c r="A12" s="3" t="s">
        <v>17</v>
      </c>
      <c r="B12" s="3"/>
      <c r="C12" s="3"/>
      <c r="D12" s="3"/>
    </row>
    <row r="13" spans="1:9">
      <c r="A13" s="3" t="s">
        <v>18</v>
      </c>
      <c r="B13" s="3"/>
      <c r="C13" s="3"/>
      <c r="D13" s="3"/>
    </row>
    <row r="14" spans="1:9">
      <c r="A14" s="6"/>
      <c r="B14" s="6"/>
      <c r="C14" s="6"/>
      <c r="D14" s="6"/>
    </row>
    <row r="15" spans="1:9" s="1" customFormat="1" ht="30">
      <c r="A15" s="30" t="s">
        <v>10</v>
      </c>
      <c r="B15" s="31"/>
      <c r="C15" s="31"/>
      <c r="D15" s="32"/>
      <c r="E15" s="21" t="s">
        <v>11</v>
      </c>
      <c r="F15" s="20" t="s">
        <v>12</v>
      </c>
      <c r="G15" s="21" t="s">
        <v>13</v>
      </c>
      <c r="H15" s="21" t="s">
        <v>14</v>
      </c>
      <c r="I15" s="21" t="s">
        <v>15</v>
      </c>
    </row>
    <row r="16" spans="1:9" s="1" customFormat="1">
      <c r="A16" s="19" t="s">
        <v>19</v>
      </c>
      <c r="B16" s="7" t="s">
        <v>20</v>
      </c>
      <c r="C16" s="7"/>
      <c r="D16" s="8" t="s">
        <v>16</v>
      </c>
      <c r="E16" s="10"/>
      <c r="F16" s="10"/>
      <c r="G16" s="10"/>
      <c r="H16" s="10"/>
      <c r="I16" s="18">
        <f>((H17+H54+H70)/3)+0.01</f>
        <v>4.7104304029304034</v>
      </c>
    </row>
    <row r="17" spans="1:9" s="1" customFormat="1">
      <c r="A17" s="19" t="s">
        <v>21</v>
      </c>
      <c r="B17" s="4" t="s">
        <v>22</v>
      </c>
      <c r="C17" s="4" t="s">
        <v>23</v>
      </c>
      <c r="D17" s="5" t="s">
        <v>24</v>
      </c>
      <c r="E17" s="11"/>
      <c r="F17" s="11"/>
      <c r="G17" s="11"/>
      <c r="H17" s="17">
        <f>((G18+G32+G41)/3)</f>
        <v>4.7114102564102565</v>
      </c>
      <c r="I17" s="11"/>
    </row>
    <row r="18" spans="1:9" s="1" customFormat="1">
      <c r="A18" s="19" t="s">
        <v>25</v>
      </c>
      <c r="B18" s="4" t="s">
        <v>26</v>
      </c>
      <c r="C18" s="4" t="s">
        <v>27</v>
      </c>
      <c r="D18" s="5" t="s">
        <v>28</v>
      </c>
      <c r="E18" s="12"/>
      <c r="F18" s="12"/>
      <c r="G18" s="15">
        <f>(SUM(E19:E31)/13)-0.01</f>
        <v>4.7592307692307694</v>
      </c>
      <c r="H18" s="12"/>
      <c r="I18" s="12"/>
    </row>
    <row r="19" spans="1:9" s="1" customFormat="1" ht="120">
      <c r="A19" s="19" t="s">
        <v>29</v>
      </c>
      <c r="B19" s="4" t="s">
        <v>30</v>
      </c>
      <c r="C19" s="4">
        <v>1</v>
      </c>
      <c r="D19" s="5" t="s">
        <v>31</v>
      </c>
      <c r="E19" s="9">
        <v>5</v>
      </c>
      <c r="F19" s="29" t="s">
        <v>32</v>
      </c>
      <c r="G19" s="5"/>
      <c r="H19" s="5"/>
      <c r="I19" s="4"/>
    </row>
    <row r="20" spans="1:9" s="1" customFormat="1" ht="120">
      <c r="A20" s="19" t="s">
        <v>33</v>
      </c>
      <c r="B20" s="4" t="s">
        <v>34</v>
      </c>
      <c r="C20" s="4">
        <v>2</v>
      </c>
      <c r="D20" s="5" t="s">
        <v>35</v>
      </c>
      <c r="E20" s="9">
        <v>5</v>
      </c>
      <c r="F20" s="29" t="s">
        <v>32</v>
      </c>
      <c r="G20" s="5"/>
      <c r="H20" s="5"/>
      <c r="I20" s="4"/>
    </row>
    <row r="21" spans="1:9" s="1" customFormat="1" ht="135">
      <c r="A21" s="19" t="s">
        <v>36</v>
      </c>
      <c r="B21" s="4" t="s">
        <v>37</v>
      </c>
      <c r="C21" s="4">
        <v>3</v>
      </c>
      <c r="D21" s="5" t="s">
        <v>38</v>
      </c>
      <c r="E21" s="9">
        <v>4</v>
      </c>
      <c r="F21" s="29" t="s">
        <v>39</v>
      </c>
      <c r="G21" s="5"/>
      <c r="H21" s="5"/>
      <c r="I21" s="4"/>
    </row>
    <row r="22" spans="1:9" s="1" customFormat="1" ht="45">
      <c r="A22" s="19" t="s">
        <v>40</v>
      </c>
      <c r="B22" s="4" t="s">
        <v>41</v>
      </c>
      <c r="C22" s="4">
        <v>4</v>
      </c>
      <c r="D22" s="5" t="s">
        <v>42</v>
      </c>
      <c r="E22" s="9">
        <v>5</v>
      </c>
      <c r="F22" s="29" t="s">
        <v>43</v>
      </c>
      <c r="G22" s="5"/>
      <c r="H22" s="5"/>
      <c r="I22" s="4"/>
    </row>
    <row r="23" spans="1:9" s="1" customFormat="1" ht="135">
      <c r="A23" s="19" t="s">
        <v>44</v>
      </c>
      <c r="B23" s="4" t="s">
        <v>45</v>
      </c>
      <c r="C23" s="4">
        <v>5</v>
      </c>
      <c r="D23" s="5" t="s">
        <v>46</v>
      </c>
      <c r="E23" s="9">
        <v>4</v>
      </c>
      <c r="F23" s="29" t="s">
        <v>47</v>
      </c>
      <c r="G23" s="5"/>
      <c r="H23" s="5"/>
      <c r="I23" s="4"/>
    </row>
    <row r="24" spans="1:9" s="1" customFormat="1" ht="105">
      <c r="A24" s="19" t="s">
        <v>48</v>
      </c>
      <c r="B24" s="4" t="s">
        <v>49</v>
      </c>
      <c r="C24" s="4">
        <v>6</v>
      </c>
      <c r="D24" s="5" t="s">
        <v>50</v>
      </c>
      <c r="E24" s="9">
        <v>5</v>
      </c>
      <c r="F24" s="29" t="s">
        <v>51</v>
      </c>
      <c r="G24" s="5"/>
      <c r="H24" s="5"/>
      <c r="I24" s="4"/>
    </row>
    <row r="25" spans="1:9" s="1" customFormat="1" ht="75">
      <c r="A25" s="19" t="s">
        <v>52</v>
      </c>
      <c r="B25" s="4" t="s">
        <v>53</v>
      </c>
      <c r="C25" s="4">
        <v>7</v>
      </c>
      <c r="D25" s="5" t="s">
        <v>54</v>
      </c>
      <c r="E25" s="9">
        <v>5</v>
      </c>
      <c r="F25" s="29" t="s">
        <v>55</v>
      </c>
      <c r="G25" s="5"/>
      <c r="H25" s="5"/>
      <c r="I25" s="4"/>
    </row>
    <row r="26" spans="1:9" s="1" customFormat="1" ht="45">
      <c r="A26" s="19" t="s">
        <v>56</v>
      </c>
      <c r="B26" s="4" t="s">
        <v>57</v>
      </c>
      <c r="C26" s="4">
        <v>8</v>
      </c>
      <c r="D26" s="5" t="s">
        <v>58</v>
      </c>
      <c r="E26" s="9">
        <v>4</v>
      </c>
      <c r="F26" s="29" t="s">
        <v>59</v>
      </c>
      <c r="G26" s="5"/>
      <c r="H26" s="5"/>
      <c r="I26" s="4"/>
    </row>
    <row r="27" spans="1:9" s="1" customFormat="1" ht="60">
      <c r="A27" s="19" t="s">
        <v>60</v>
      </c>
      <c r="B27" s="4" t="s">
        <v>61</v>
      </c>
      <c r="C27" s="4">
        <v>9</v>
      </c>
      <c r="D27" s="5" t="s">
        <v>62</v>
      </c>
      <c r="E27" s="9">
        <v>5</v>
      </c>
      <c r="F27" s="29" t="s">
        <v>63</v>
      </c>
      <c r="G27" s="5"/>
      <c r="H27" s="5"/>
      <c r="I27" s="4"/>
    </row>
    <row r="28" spans="1:9" s="1" customFormat="1" ht="45">
      <c r="A28" s="19" t="s">
        <v>64</v>
      </c>
      <c r="B28" s="4" t="s">
        <v>65</v>
      </c>
      <c r="C28" s="4">
        <v>10</v>
      </c>
      <c r="D28" s="5" t="s">
        <v>66</v>
      </c>
      <c r="E28" s="9">
        <v>5</v>
      </c>
      <c r="F28" s="29" t="s">
        <v>67</v>
      </c>
      <c r="G28" s="5"/>
      <c r="H28" s="5"/>
      <c r="I28" s="4"/>
    </row>
    <row r="29" spans="1:9" s="1" customFormat="1" ht="45">
      <c r="A29" s="19" t="s">
        <v>68</v>
      </c>
      <c r="B29" s="4" t="s">
        <v>69</v>
      </c>
      <c r="C29" s="4">
        <v>11</v>
      </c>
      <c r="D29" s="5" t="s">
        <v>70</v>
      </c>
      <c r="E29" s="9">
        <v>5</v>
      </c>
      <c r="F29" s="29" t="s">
        <v>71</v>
      </c>
      <c r="G29" s="5"/>
      <c r="H29" s="5"/>
      <c r="I29" s="4"/>
    </row>
    <row r="30" spans="1:9" s="1" customFormat="1" ht="105">
      <c r="A30" s="19" t="s">
        <v>72</v>
      </c>
      <c r="B30" s="4" t="s">
        <v>73</v>
      </c>
      <c r="C30" s="4">
        <v>12</v>
      </c>
      <c r="D30" s="5" t="s">
        <v>74</v>
      </c>
      <c r="E30" s="9">
        <v>5</v>
      </c>
      <c r="F30" s="29" t="s">
        <v>75</v>
      </c>
      <c r="G30" s="5"/>
      <c r="H30" s="5"/>
      <c r="I30" s="4"/>
    </row>
    <row r="31" spans="1:9" s="1" customFormat="1" ht="45">
      <c r="A31" s="19" t="s">
        <v>76</v>
      </c>
      <c r="B31" s="4" t="s">
        <v>77</v>
      </c>
      <c r="C31" s="4">
        <v>13</v>
      </c>
      <c r="D31" s="5" t="s">
        <v>78</v>
      </c>
      <c r="E31" s="9">
        <v>5</v>
      </c>
      <c r="F31" s="29" t="s">
        <v>79</v>
      </c>
      <c r="G31" s="5"/>
      <c r="H31" s="5"/>
      <c r="I31" s="4"/>
    </row>
    <row r="32" spans="1:9" s="1" customFormat="1">
      <c r="A32" s="19" t="s">
        <v>80</v>
      </c>
      <c r="B32" s="4" t="s">
        <v>81</v>
      </c>
      <c r="C32" s="4" t="s">
        <v>82</v>
      </c>
      <c r="D32" s="5" t="s">
        <v>83</v>
      </c>
      <c r="E32" s="9">
        <v>0</v>
      </c>
      <c r="F32" s="29" t="s">
        <v>84</v>
      </c>
      <c r="G32" s="16">
        <f>SUM(E33:E40)/8</f>
        <v>4.625</v>
      </c>
      <c r="H32" s="5"/>
      <c r="I32" s="4"/>
    </row>
    <row r="33" spans="1:9" s="1" customFormat="1" ht="150">
      <c r="A33" s="19" t="s">
        <v>85</v>
      </c>
      <c r="B33" s="4" t="s">
        <v>86</v>
      </c>
      <c r="C33" s="4">
        <v>14</v>
      </c>
      <c r="D33" s="5" t="s">
        <v>87</v>
      </c>
      <c r="E33" s="9">
        <v>4</v>
      </c>
      <c r="F33" s="29" t="s">
        <v>88</v>
      </c>
      <c r="G33" s="5"/>
      <c r="H33" s="5"/>
      <c r="I33" s="4"/>
    </row>
    <row r="34" spans="1:9" s="1" customFormat="1" ht="90">
      <c r="A34" s="19" t="s">
        <v>89</v>
      </c>
      <c r="B34" s="4" t="s">
        <v>90</v>
      </c>
      <c r="C34" s="4">
        <v>15</v>
      </c>
      <c r="D34" s="5" t="s">
        <v>91</v>
      </c>
      <c r="E34" s="9">
        <v>5</v>
      </c>
      <c r="F34" s="29" t="s">
        <v>92</v>
      </c>
      <c r="G34" s="5"/>
      <c r="H34" s="5"/>
      <c r="I34" s="4"/>
    </row>
    <row r="35" spans="1:9" s="1" customFormat="1" ht="75">
      <c r="A35" s="19" t="s">
        <v>93</v>
      </c>
      <c r="B35" s="4" t="s">
        <v>94</v>
      </c>
      <c r="C35" s="4">
        <v>16</v>
      </c>
      <c r="D35" s="5" t="s">
        <v>95</v>
      </c>
      <c r="E35" s="9">
        <v>4</v>
      </c>
      <c r="F35" s="29" t="s">
        <v>96</v>
      </c>
      <c r="G35" s="5"/>
      <c r="H35" s="5"/>
      <c r="I35" s="4"/>
    </row>
    <row r="36" spans="1:9" s="1" customFormat="1" ht="75">
      <c r="A36" s="19" t="s">
        <v>97</v>
      </c>
      <c r="B36" s="4" t="s">
        <v>98</v>
      </c>
      <c r="C36" s="4">
        <v>17</v>
      </c>
      <c r="D36" s="5" t="s">
        <v>99</v>
      </c>
      <c r="E36" s="9">
        <v>4</v>
      </c>
      <c r="F36" s="29" t="s">
        <v>96</v>
      </c>
      <c r="G36" s="5"/>
      <c r="H36" s="5"/>
      <c r="I36" s="4"/>
    </row>
    <row r="37" spans="1:9" s="1" customFormat="1" ht="45">
      <c r="A37" s="19" t="s">
        <v>100</v>
      </c>
      <c r="B37" s="4" t="s">
        <v>101</v>
      </c>
      <c r="C37" s="4">
        <v>18</v>
      </c>
      <c r="D37" s="5" t="s">
        <v>102</v>
      </c>
      <c r="E37" s="9">
        <v>5</v>
      </c>
      <c r="F37" s="29" t="s">
        <v>103</v>
      </c>
      <c r="G37" s="5"/>
      <c r="H37" s="5"/>
      <c r="I37" s="4"/>
    </row>
    <row r="38" spans="1:9" s="1" customFormat="1" ht="30">
      <c r="A38" s="19" t="s">
        <v>104</v>
      </c>
      <c r="B38" s="4" t="s">
        <v>105</v>
      </c>
      <c r="C38" s="4">
        <v>19</v>
      </c>
      <c r="D38" s="5" t="s">
        <v>106</v>
      </c>
      <c r="E38" s="9">
        <v>5</v>
      </c>
      <c r="F38" s="29" t="s">
        <v>107</v>
      </c>
      <c r="G38" s="5"/>
      <c r="H38" s="5"/>
      <c r="I38" s="4"/>
    </row>
    <row r="39" spans="1:9" s="1" customFormat="1" ht="30">
      <c r="A39" s="19" t="s">
        <v>108</v>
      </c>
      <c r="B39" s="4" t="s">
        <v>109</v>
      </c>
      <c r="C39" s="4">
        <v>20</v>
      </c>
      <c r="D39" s="5" t="s">
        <v>110</v>
      </c>
      <c r="E39" s="9">
        <v>5</v>
      </c>
      <c r="F39" s="29" t="s">
        <v>111</v>
      </c>
      <c r="G39" s="5"/>
      <c r="H39" s="5"/>
      <c r="I39" s="4"/>
    </row>
    <row r="40" spans="1:9" s="1" customFormat="1" ht="30">
      <c r="A40" s="19" t="s">
        <v>112</v>
      </c>
      <c r="B40" s="4" t="s">
        <v>113</v>
      </c>
      <c r="C40" s="4">
        <v>21</v>
      </c>
      <c r="D40" s="5" t="s">
        <v>114</v>
      </c>
      <c r="E40" s="9">
        <v>5</v>
      </c>
      <c r="F40" s="29" t="s">
        <v>115</v>
      </c>
      <c r="G40" s="5"/>
      <c r="H40" s="5"/>
      <c r="I40" s="4"/>
    </row>
    <row r="41" spans="1:9" s="1" customFormat="1">
      <c r="A41" s="19" t="s">
        <v>116</v>
      </c>
      <c r="B41" s="4" t="s">
        <v>117</v>
      </c>
      <c r="C41" s="4" t="s">
        <v>118</v>
      </c>
      <c r="D41" s="5" t="s">
        <v>119</v>
      </c>
      <c r="E41" s="9">
        <v>0</v>
      </c>
      <c r="F41" s="29" t="s">
        <v>84</v>
      </c>
      <c r="G41" s="16">
        <f>SUM(E42:E53)/12</f>
        <v>4.75</v>
      </c>
      <c r="H41" s="5"/>
      <c r="I41" s="4"/>
    </row>
    <row r="42" spans="1:9" s="1" customFormat="1" ht="75">
      <c r="A42" s="19" t="s">
        <v>120</v>
      </c>
      <c r="B42" s="4" t="s">
        <v>121</v>
      </c>
      <c r="C42" s="4">
        <v>22</v>
      </c>
      <c r="D42" s="5" t="s">
        <v>122</v>
      </c>
      <c r="E42" s="9">
        <v>5</v>
      </c>
      <c r="F42" s="29" t="s">
        <v>123</v>
      </c>
      <c r="G42" s="5"/>
      <c r="H42" s="5"/>
      <c r="I42" s="4"/>
    </row>
    <row r="43" spans="1:9" s="1" customFormat="1" ht="45">
      <c r="A43" s="19" t="s">
        <v>124</v>
      </c>
      <c r="B43" s="4" t="s">
        <v>125</v>
      </c>
      <c r="C43" s="4">
        <v>23</v>
      </c>
      <c r="D43" s="5" t="s">
        <v>126</v>
      </c>
      <c r="E43" s="9">
        <v>5</v>
      </c>
      <c r="F43" s="29" t="s">
        <v>127</v>
      </c>
      <c r="G43" s="5"/>
      <c r="H43" s="5"/>
      <c r="I43" s="4"/>
    </row>
    <row r="44" spans="1:9" s="1" customFormat="1" ht="30">
      <c r="A44" s="19" t="s">
        <v>128</v>
      </c>
      <c r="B44" s="4" t="s">
        <v>129</v>
      </c>
      <c r="C44" s="4">
        <v>24</v>
      </c>
      <c r="D44" s="5" t="s">
        <v>130</v>
      </c>
      <c r="E44" s="9">
        <v>5</v>
      </c>
      <c r="F44" s="29" t="s">
        <v>131</v>
      </c>
      <c r="G44" s="5"/>
      <c r="H44" s="5"/>
      <c r="I44" s="4"/>
    </row>
    <row r="45" spans="1:9" s="1" customFormat="1" ht="45">
      <c r="A45" s="19" t="s">
        <v>132</v>
      </c>
      <c r="B45" s="4" t="s">
        <v>133</v>
      </c>
      <c r="C45" s="4">
        <v>25</v>
      </c>
      <c r="D45" s="5" t="s">
        <v>134</v>
      </c>
      <c r="E45" s="9">
        <v>4</v>
      </c>
      <c r="F45" s="29" t="s">
        <v>135</v>
      </c>
      <c r="G45" s="5"/>
      <c r="H45" s="5"/>
      <c r="I45" s="4"/>
    </row>
    <row r="46" spans="1:9" s="1" customFormat="1" ht="45">
      <c r="A46" s="19" t="s">
        <v>136</v>
      </c>
      <c r="B46" s="4" t="s">
        <v>137</v>
      </c>
      <c r="C46" s="4">
        <v>26</v>
      </c>
      <c r="D46" s="5" t="s">
        <v>138</v>
      </c>
      <c r="E46" s="9">
        <v>5</v>
      </c>
      <c r="F46" s="29" t="s">
        <v>139</v>
      </c>
      <c r="G46" s="5"/>
      <c r="H46" s="5"/>
      <c r="I46" s="4"/>
    </row>
    <row r="47" spans="1:9" s="1" customFormat="1" ht="45">
      <c r="A47" s="19" t="s">
        <v>140</v>
      </c>
      <c r="B47" s="4" t="s">
        <v>141</v>
      </c>
      <c r="C47" s="4">
        <v>27</v>
      </c>
      <c r="D47" s="5" t="s">
        <v>142</v>
      </c>
      <c r="E47" s="9">
        <v>5</v>
      </c>
      <c r="F47" s="29" t="s">
        <v>143</v>
      </c>
      <c r="G47" s="5"/>
      <c r="H47" s="5"/>
      <c r="I47" s="4"/>
    </row>
    <row r="48" spans="1:9" s="1" customFormat="1" ht="30">
      <c r="A48" s="19" t="s">
        <v>144</v>
      </c>
      <c r="B48" s="4" t="s">
        <v>145</v>
      </c>
      <c r="C48" s="4">
        <v>28</v>
      </c>
      <c r="D48" s="5" t="s">
        <v>146</v>
      </c>
      <c r="E48" s="9">
        <v>5</v>
      </c>
      <c r="F48" s="29" t="s">
        <v>147</v>
      </c>
      <c r="G48" s="5"/>
      <c r="H48" s="5"/>
      <c r="I48" s="4"/>
    </row>
    <row r="49" spans="1:9" s="1" customFormat="1" ht="105.75" customHeight="1">
      <c r="A49" s="19" t="s">
        <v>148</v>
      </c>
      <c r="B49" s="4" t="s">
        <v>149</v>
      </c>
      <c r="C49" s="4">
        <v>29</v>
      </c>
      <c r="D49" s="5" t="s">
        <v>150</v>
      </c>
      <c r="E49" s="9">
        <v>4</v>
      </c>
      <c r="F49" s="29" t="s">
        <v>151</v>
      </c>
      <c r="G49" s="5"/>
      <c r="H49" s="5"/>
      <c r="I49" s="4"/>
    </row>
    <row r="50" spans="1:9" s="1" customFormat="1" ht="98.25" customHeight="1">
      <c r="A50" s="19" t="s">
        <v>152</v>
      </c>
      <c r="B50" s="4" t="s">
        <v>153</v>
      </c>
      <c r="C50" s="4">
        <v>30</v>
      </c>
      <c r="D50" s="5" t="s">
        <v>154</v>
      </c>
      <c r="E50" s="9">
        <v>4</v>
      </c>
      <c r="F50" s="29" t="s">
        <v>155</v>
      </c>
      <c r="G50" s="5"/>
      <c r="H50" s="5"/>
      <c r="I50" s="4"/>
    </row>
    <row r="51" spans="1:9" s="1" customFormat="1" ht="30">
      <c r="A51" s="19" t="s">
        <v>156</v>
      </c>
      <c r="B51" s="4" t="s">
        <v>157</v>
      </c>
      <c r="C51" s="4">
        <v>31</v>
      </c>
      <c r="D51" s="5" t="s">
        <v>158</v>
      </c>
      <c r="E51" s="9">
        <v>5</v>
      </c>
      <c r="F51" s="29" t="s">
        <v>159</v>
      </c>
      <c r="G51" s="5"/>
      <c r="H51" s="5"/>
      <c r="I51" s="4"/>
    </row>
    <row r="52" spans="1:9" s="1" customFormat="1" ht="30">
      <c r="A52" s="19" t="s">
        <v>160</v>
      </c>
      <c r="B52" s="4" t="s">
        <v>161</v>
      </c>
      <c r="C52" s="4">
        <v>32</v>
      </c>
      <c r="D52" s="5" t="s">
        <v>162</v>
      </c>
      <c r="E52" s="9">
        <v>5</v>
      </c>
      <c r="F52" s="29" t="s">
        <v>163</v>
      </c>
      <c r="G52" s="5"/>
      <c r="H52" s="5"/>
      <c r="I52" s="4"/>
    </row>
    <row r="53" spans="1:9" s="1" customFormat="1" ht="45">
      <c r="A53" s="19" t="s">
        <v>164</v>
      </c>
      <c r="B53" s="4" t="s">
        <v>165</v>
      </c>
      <c r="C53" s="4">
        <v>33</v>
      </c>
      <c r="D53" s="5" t="s">
        <v>166</v>
      </c>
      <c r="E53" s="9">
        <v>5</v>
      </c>
      <c r="F53" s="29" t="s">
        <v>167</v>
      </c>
      <c r="G53" s="5"/>
      <c r="H53" s="5"/>
      <c r="I53" s="4"/>
    </row>
    <row r="54" spans="1:9" s="1" customFormat="1">
      <c r="A54" s="19" t="s">
        <v>168</v>
      </c>
      <c r="B54" s="4" t="s">
        <v>169</v>
      </c>
      <c r="C54" s="4" t="s">
        <v>26</v>
      </c>
      <c r="D54" s="5" t="s">
        <v>170</v>
      </c>
      <c r="E54" s="9">
        <v>0</v>
      </c>
      <c r="F54" s="29" t="s">
        <v>84</v>
      </c>
      <c r="G54" s="5"/>
      <c r="H54" s="16">
        <f>(G55+G63)/2</f>
        <v>4.7023809523809526</v>
      </c>
      <c r="I54" s="4"/>
    </row>
    <row r="55" spans="1:9" s="1" customFormat="1">
      <c r="A55" s="19" t="s">
        <v>171</v>
      </c>
      <c r="B55" s="4" t="s">
        <v>172</v>
      </c>
      <c r="C55" s="4" t="s">
        <v>173</v>
      </c>
      <c r="D55" s="5" t="s">
        <v>174</v>
      </c>
      <c r="E55" s="9">
        <v>0</v>
      </c>
      <c r="F55" s="29" t="s">
        <v>84</v>
      </c>
      <c r="G55" s="16">
        <f>SUM(E56:E62)/7</f>
        <v>4.5714285714285712</v>
      </c>
      <c r="H55" s="5"/>
      <c r="I55" s="4"/>
    </row>
    <row r="56" spans="1:9" s="1" customFormat="1" ht="30">
      <c r="A56" s="19" t="s">
        <v>175</v>
      </c>
      <c r="B56" s="4" t="s">
        <v>176</v>
      </c>
      <c r="C56" s="4">
        <v>34</v>
      </c>
      <c r="D56" s="5" t="s">
        <v>177</v>
      </c>
      <c r="E56" s="13">
        <v>5</v>
      </c>
      <c r="F56" s="29" t="s">
        <v>178</v>
      </c>
      <c r="G56" s="5"/>
      <c r="H56" s="5"/>
      <c r="I56" s="4"/>
    </row>
    <row r="57" spans="1:9" s="1" customFormat="1" ht="45">
      <c r="A57" s="19" t="s">
        <v>179</v>
      </c>
      <c r="B57" s="4" t="s">
        <v>180</v>
      </c>
      <c r="C57" s="4">
        <v>35</v>
      </c>
      <c r="D57" s="5" t="s">
        <v>181</v>
      </c>
      <c r="E57" s="9">
        <v>5</v>
      </c>
      <c r="F57" s="29" t="s">
        <v>182</v>
      </c>
      <c r="G57" s="5"/>
      <c r="H57" s="5"/>
      <c r="I57" s="4"/>
    </row>
    <row r="58" spans="1:9" s="1" customFormat="1" ht="30">
      <c r="A58" s="19" t="s">
        <v>183</v>
      </c>
      <c r="B58" s="4" t="s">
        <v>184</v>
      </c>
      <c r="C58" s="4">
        <v>36</v>
      </c>
      <c r="D58" s="5" t="s">
        <v>185</v>
      </c>
      <c r="E58" s="9">
        <v>5</v>
      </c>
      <c r="F58" s="29" t="s">
        <v>186</v>
      </c>
      <c r="G58" s="5"/>
      <c r="H58" s="5"/>
      <c r="I58" s="4"/>
    </row>
    <row r="59" spans="1:9" s="1" customFormat="1" ht="195" customHeight="1">
      <c r="A59" s="19" t="s">
        <v>187</v>
      </c>
      <c r="B59" s="4" t="s">
        <v>188</v>
      </c>
      <c r="C59" s="4">
        <v>37</v>
      </c>
      <c r="D59" s="5" t="s">
        <v>189</v>
      </c>
      <c r="E59" s="9">
        <v>4</v>
      </c>
      <c r="F59" s="29" t="s">
        <v>190</v>
      </c>
      <c r="G59" s="5"/>
      <c r="H59" s="5"/>
      <c r="I59" s="4"/>
    </row>
    <row r="60" spans="1:9" s="1" customFormat="1" ht="195">
      <c r="A60" s="19" t="s">
        <v>191</v>
      </c>
      <c r="B60" s="4" t="s">
        <v>192</v>
      </c>
      <c r="C60" s="4">
        <v>38</v>
      </c>
      <c r="D60" s="5" t="s">
        <v>193</v>
      </c>
      <c r="E60" s="9">
        <v>4</v>
      </c>
      <c r="F60" s="29" t="s">
        <v>194</v>
      </c>
      <c r="G60" s="5"/>
      <c r="H60" s="5"/>
      <c r="I60" s="4"/>
    </row>
    <row r="61" spans="1:9" s="1" customFormat="1" ht="195">
      <c r="A61" s="19" t="s">
        <v>195</v>
      </c>
      <c r="B61" s="4" t="s">
        <v>196</v>
      </c>
      <c r="C61" s="4">
        <v>39</v>
      </c>
      <c r="D61" s="5" t="s">
        <v>197</v>
      </c>
      <c r="E61" s="9">
        <v>4</v>
      </c>
      <c r="F61" s="29" t="s">
        <v>194</v>
      </c>
      <c r="G61" s="5"/>
      <c r="H61" s="5"/>
      <c r="I61" s="4"/>
    </row>
    <row r="62" spans="1:9" s="1" customFormat="1" ht="45">
      <c r="A62" s="19" t="s">
        <v>198</v>
      </c>
      <c r="B62" s="4" t="s">
        <v>199</v>
      </c>
      <c r="C62" s="4">
        <v>40</v>
      </c>
      <c r="D62" s="5" t="s">
        <v>200</v>
      </c>
      <c r="E62" s="9">
        <v>5</v>
      </c>
      <c r="F62" s="29" t="s">
        <v>201</v>
      </c>
      <c r="G62" s="5"/>
      <c r="H62" s="5"/>
      <c r="I62" s="4"/>
    </row>
    <row r="63" spans="1:9" s="1" customFormat="1">
      <c r="A63" s="19" t="s">
        <v>202</v>
      </c>
      <c r="B63" s="4" t="s">
        <v>203</v>
      </c>
      <c r="C63" s="4" t="s">
        <v>204</v>
      </c>
      <c r="D63" s="5" t="s">
        <v>205</v>
      </c>
      <c r="E63" s="9">
        <v>0</v>
      </c>
      <c r="F63" s="29" t="s">
        <v>84</v>
      </c>
      <c r="G63" s="16">
        <f>SUM(E64:E69)/6</f>
        <v>4.833333333333333</v>
      </c>
      <c r="H63" s="5"/>
      <c r="I63" s="4"/>
    </row>
    <row r="64" spans="1:9" s="1" customFormat="1" ht="45">
      <c r="A64" s="19" t="s">
        <v>206</v>
      </c>
      <c r="B64" s="4" t="s">
        <v>207</v>
      </c>
      <c r="C64" s="4">
        <v>41</v>
      </c>
      <c r="D64" s="5" t="s">
        <v>208</v>
      </c>
      <c r="E64" s="9">
        <v>5</v>
      </c>
      <c r="F64" s="29" t="s">
        <v>209</v>
      </c>
      <c r="G64" s="5"/>
      <c r="H64" s="5"/>
      <c r="I64" s="4"/>
    </row>
    <row r="65" spans="1:9" s="1" customFormat="1" ht="300">
      <c r="A65" s="19" t="s">
        <v>210</v>
      </c>
      <c r="B65" s="4" t="s">
        <v>211</v>
      </c>
      <c r="C65" s="4">
        <v>42</v>
      </c>
      <c r="D65" s="5" t="s">
        <v>212</v>
      </c>
      <c r="E65" s="9">
        <v>5</v>
      </c>
      <c r="F65" s="29" t="s">
        <v>213</v>
      </c>
      <c r="G65" s="5"/>
      <c r="H65" s="5"/>
      <c r="I65" s="4"/>
    </row>
    <row r="66" spans="1:9" s="1" customFormat="1" ht="30">
      <c r="A66" s="19" t="s">
        <v>214</v>
      </c>
      <c r="B66" s="4" t="s">
        <v>215</v>
      </c>
      <c r="C66" s="4">
        <v>43</v>
      </c>
      <c r="D66" s="5" t="s">
        <v>216</v>
      </c>
      <c r="E66" s="9">
        <v>5</v>
      </c>
      <c r="F66" s="29" t="s">
        <v>217</v>
      </c>
      <c r="G66" s="5"/>
      <c r="H66" s="5"/>
      <c r="I66" s="4"/>
    </row>
    <row r="67" spans="1:9" s="1" customFormat="1" ht="30">
      <c r="A67" s="19" t="s">
        <v>218</v>
      </c>
      <c r="B67" s="4" t="s">
        <v>219</v>
      </c>
      <c r="C67" s="4">
        <v>44</v>
      </c>
      <c r="D67" s="5" t="s">
        <v>220</v>
      </c>
      <c r="E67" s="9">
        <v>4</v>
      </c>
      <c r="F67" s="29" t="s">
        <v>221</v>
      </c>
      <c r="G67" s="5"/>
      <c r="H67" s="5"/>
      <c r="I67" s="4"/>
    </row>
    <row r="68" spans="1:9" s="1" customFormat="1">
      <c r="A68" s="19" t="s">
        <v>222</v>
      </c>
      <c r="B68" s="4" t="s">
        <v>223</v>
      </c>
      <c r="C68" s="4">
        <v>45</v>
      </c>
      <c r="D68" s="5" t="s">
        <v>224</v>
      </c>
      <c r="E68" s="9">
        <v>5</v>
      </c>
      <c r="F68" s="29" t="s">
        <v>225</v>
      </c>
      <c r="G68" s="5"/>
      <c r="H68" s="5"/>
      <c r="I68" s="4"/>
    </row>
    <row r="69" spans="1:9" s="1" customFormat="1" ht="60">
      <c r="A69" s="19" t="s">
        <v>226</v>
      </c>
      <c r="B69" s="4" t="s">
        <v>227</v>
      </c>
      <c r="C69" s="4">
        <v>46</v>
      </c>
      <c r="D69" s="5" t="s">
        <v>228</v>
      </c>
      <c r="E69" s="9">
        <v>5</v>
      </c>
      <c r="F69" s="29" t="s">
        <v>229</v>
      </c>
      <c r="G69" s="5"/>
      <c r="H69" s="5"/>
      <c r="I69" s="4"/>
    </row>
    <row r="70" spans="1:9" s="1" customFormat="1">
      <c r="A70" s="19" t="s">
        <v>230</v>
      </c>
      <c r="B70" s="4" t="s">
        <v>231</v>
      </c>
      <c r="C70" s="4" t="s">
        <v>30</v>
      </c>
      <c r="D70" s="5" t="s">
        <v>232</v>
      </c>
      <c r="E70" s="9">
        <v>0</v>
      </c>
      <c r="F70" s="29" t="s">
        <v>84</v>
      </c>
      <c r="G70" s="5"/>
      <c r="H70" s="16">
        <f>G71/1</f>
        <v>4.6875</v>
      </c>
      <c r="I70" s="4"/>
    </row>
    <row r="71" spans="1:9" s="1" customFormat="1">
      <c r="A71" s="19" t="s">
        <v>233</v>
      </c>
      <c r="B71" s="4" t="s">
        <v>234</v>
      </c>
      <c r="C71" s="4" t="s">
        <v>235</v>
      </c>
      <c r="D71" s="5" t="s">
        <v>236</v>
      </c>
      <c r="E71" s="9">
        <v>0</v>
      </c>
      <c r="F71" s="29" t="s">
        <v>84</v>
      </c>
      <c r="G71" s="16">
        <f>SUM(E72:E87)/16</f>
        <v>4.6875</v>
      </c>
      <c r="H71" s="5"/>
      <c r="I71" s="4"/>
    </row>
    <row r="72" spans="1:9" s="1" customFormat="1" ht="135">
      <c r="A72" s="19" t="s">
        <v>237</v>
      </c>
      <c r="B72" s="4" t="s">
        <v>238</v>
      </c>
      <c r="C72" s="4">
        <v>47</v>
      </c>
      <c r="D72" s="5" t="s">
        <v>239</v>
      </c>
      <c r="E72" s="9">
        <v>4</v>
      </c>
      <c r="F72" s="29" t="s">
        <v>240</v>
      </c>
      <c r="G72" s="5"/>
      <c r="H72" s="5"/>
      <c r="I72" s="4"/>
    </row>
    <row r="73" spans="1:9" s="1" customFormat="1" ht="30">
      <c r="A73" s="19" t="s">
        <v>241</v>
      </c>
      <c r="B73" s="4" t="s">
        <v>242</v>
      </c>
      <c r="C73" s="4">
        <v>48</v>
      </c>
      <c r="D73" s="5" t="s">
        <v>243</v>
      </c>
      <c r="E73" s="9">
        <v>5</v>
      </c>
      <c r="F73" s="29" t="s">
        <v>244</v>
      </c>
      <c r="G73" s="5"/>
      <c r="H73" s="5"/>
      <c r="I73" s="4"/>
    </row>
    <row r="74" spans="1:9" s="1" customFormat="1" ht="45">
      <c r="A74" s="19" t="s">
        <v>245</v>
      </c>
      <c r="B74" s="4" t="s">
        <v>246</v>
      </c>
      <c r="C74" s="4">
        <v>49</v>
      </c>
      <c r="D74" s="5" t="s">
        <v>247</v>
      </c>
      <c r="E74" s="26">
        <v>4</v>
      </c>
      <c r="F74" s="29" t="s">
        <v>248</v>
      </c>
      <c r="G74" s="5"/>
      <c r="H74" s="5"/>
      <c r="I74" s="4"/>
    </row>
    <row r="75" spans="1:9" s="1" customFormat="1" ht="30">
      <c r="A75" s="19" t="s">
        <v>249</v>
      </c>
      <c r="B75" s="4" t="s">
        <v>250</v>
      </c>
      <c r="C75" s="4">
        <v>50</v>
      </c>
      <c r="D75" s="5" t="s">
        <v>251</v>
      </c>
      <c r="E75" s="9">
        <v>5</v>
      </c>
      <c r="F75" s="29" t="s">
        <v>252</v>
      </c>
      <c r="G75" s="5"/>
      <c r="H75" s="5"/>
      <c r="I75" s="4"/>
    </row>
    <row r="76" spans="1:9" s="1" customFormat="1" ht="45">
      <c r="A76" s="19" t="s">
        <v>253</v>
      </c>
      <c r="B76" s="4" t="s">
        <v>254</v>
      </c>
      <c r="C76" s="4">
        <v>51</v>
      </c>
      <c r="D76" s="5" t="s">
        <v>255</v>
      </c>
      <c r="E76" s="9">
        <v>5</v>
      </c>
      <c r="F76" s="29" t="s">
        <v>256</v>
      </c>
      <c r="G76" s="5"/>
      <c r="H76" s="5"/>
      <c r="I76" s="4"/>
    </row>
    <row r="77" spans="1:9" s="1" customFormat="1" ht="45">
      <c r="A77" s="19" t="s">
        <v>257</v>
      </c>
      <c r="B77" s="4" t="s">
        <v>258</v>
      </c>
      <c r="C77" s="4">
        <v>52</v>
      </c>
      <c r="D77" s="5" t="s">
        <v>259</v>
      </c>
      <c r="E77" s="9">
        <v>5</v>
      </c>
      <c r="F77" s="29" t="s">
        <v>256</v>
      </c>
      <c r="G77" s="5"/>
      <c r="H77" s="5"/>
      <c r="I77" s="4"/>
    </row>
    <row r="78" spans="1:9" s="1" customFormat="1" ht="45">
      <c r="A78" s="19" t="s">
        <v>260</v>
      </c>
      <c r="B78" s="4" t="s">
        <v>261</v>
      </c>
      <c r="C78" s="4">
        <v>53</v>
      </c>
      <c r="D78" s="5" t="s">
        <v>262</v>
      </c>
      <c r="E78" s="9">
        <v>5</v>
      </c>
      <c r="F78" s="29" t="s">
        <v>263</v>
      </c>
      <c r="G78" s="5"/>
      <c r="H78" s="5"/>
      <c r="I78" s="4"/>
    </row>
    <row r="79" spans="1:9" s="1" customFormat="1" ht="45">
      <c r="A79" s="19" t="s">
        <v>264</v>
      </c>
      <c r="B79" s="4" t="s">
        <v>265</v>
      </c>
      <c r="C79" s="4">
        <v>54</v>
      </c>
      <c r="D79" s="5" t="s">
        <v>266</v>
      </c>
      <c r="E79" s="9">
        <v>5</v>
      </c>
      <c r="F79" s="29" t="s">
        <v>267</v>
      </c>
      <c r="G79" s="5"/>
      <c r="H79" s="5"/>
      <c r="I79" s="4"/>
    </row>
    <row r="80" spans="1:9" s="1" customFormat="1" ht="135">
      <c r="A80" s="19" t="s">
        <v>268</v>
      </c>
      <c r="B80" s="4" t="s">
        <v>269</v>
      </c>
      <c r="C80" s="4">
        <v>55</v>
      </c>
      <c r="D80" s="5" t="s">
        <v>270</v>
      </c>
      <c r="E80" s="14">
        <v>4</v>
      </c>
      <c r="F80" s="29" t="s">
        <v>39</v>
      </c>
      <c r="G80" s="5"/>
      <c r="H80" s="5"/>
      <c r="I80" s="4"/>
    </row>
    <row r="81" spans="1:9" s="1" customFormat="1" ht="45">
      <c r="A81" s="19" t="s">
        <v>271</v>
      </c>
      <c r="B81" s="4" t="s">
        <v>272</v>
      </c>
      <c r="C81" s="4">
        <v>56</v>
      </c>
      <c r="D81" s="5" t="s">
        <v>273</v>
      </c>
      <c r="E81" s="9">
        <v>5</v>
      </c>
      <c r="F81" s="29" t="s">
        <v>274</v>
      </c>
      <c r="G81" s="5"/>
      <c r="H81" s="5"/>
      <c r="I81" s="4"/>
    </row>
    <row r="82" spans="1:9" s="1" customFormat="1" ht="75">
      <c r="A82" s="19" t="s">
        <v>275</v>
      </c>
      <c r="B82" s="4" t="s">
        <v>276</v>
      </c>
      <c r="C82" s="4">
        <v>57</v>
      </c>
      <c r="D82" s="5" t="s">
        <v>277</v>
      </c>
      <c r="E82" s="28">
        <v>3</v>
      </c>
      <c r="F82" s="29" t="s">
        <v>278</v>
      </c>
      <c r="G82" s="5"/>
      <c r="H82" s="5"/>
      <c r="I82" s="4"/>
    </row>
    <row r="83" spans="1:9" s="1" customFormat="1" ht="60">
      <c r="A83" s="19" t="s">
        <v>279</v>
      </c>
      <c r="B83" s="4" t="s">
        <v>280</v>
      </c>
      <c r="C83" s="4">
        <v>58</v>
      </c>
      <c r="D83" s="5" t="s">
        <v>281</v>
      </c>
      <c r="E83" s="9">
        <v>5</v>
      </c>
      <c r="F83" s="29" t="s">
        <v>282</v>
      </c>
      <c r="G83" s="5"/>
      <c r="H83" s="5"/>
      <c r="I83" s="4"/>
    </row>
    <row r="84" spans="1:9" s="1" customFormat="1" ht="45">
      <c r="A84" s="19" t="s">
        <v>283</v>
      </c>
      <c r="B84" s="4" t="s">
        <v>284</v>
      </c>
      <c r="C84" s="4">
        <v>59</v>
      </c>
      <c r="D84" s="5" t="s">
        <v>285</v>
      </c>
      <c r="E84" s="9">
        <v>5</v>
      </c>
      <c r="F84" s="29" t="s">
        <v>286</v>
      </c>
      <c r="G84" s="5"/>
      <c r="H84" s="5"/>
      <c r="I84" s="4"/>
    </row>
    <row r="85" spans="1:9" s="1" customFormat="1" ht="45">
      <c r="A85" s="19" t="s">
        <v>287</v>
      </c>
      <c r="B85" s="4" t="s">
        <v>288</v>
      </c>
      <c r="C85" s="4">
        <v>60</v>
      </c>
      <c r="D85" s="5" t="s">
        <v>289</v>
      </c>
      <c r="E85" s="9">
        <v>5</v>
      </c>
      <c r="F85" s="29" t="s">
        <v>290</v>
      </c>
      <c r="G85" s="5"/>
      <c r="H85" s="5"/>
      <c r="I85" s="4"/>
    </row>
    <row r="86" spans="1:9" s="1" customFormat="1" ht="45">
      <c r="A86" s="19" t="s">
        <v>291</v>
      </c>
      <c r="B86" s="4" t="s">
        <v>292</v>
      </c>
      <c r="C86" s="4">
        <v>61</v>
      </c>
      <c r="D86" s="5" t="s">
        <v>293</v>
      </c>
      <c r="E86" s="9">
        <v>5</v>
      </c>
      <c r="F86" s="29" t="s">
        <v>294</v>
      </c>
      <c r="G86" s="5"/>
      <c r="H86" s="5"/>
      <c r="I86" s="4"/>
    </row>
    <row r="87" spans="1:9" s="1" customFormat="1" ht="30">
      <c r="A87" s="19" t="s">
        <v>295</v>
      </c>
      <c r="B87" s="4" t="s">
        <v>296</v>
      </c>
      <c r="C87" s="4">
        <v>62</v>
      </c>
      <c r="D87" s="5" t="s">
        <v>297</v>
      </c>
      <c r="E87" s="9">
        <v>5</v>
      </c>
      <c r="F87" s="29" t="s">
        <v>298</v>
      </c>
      <c r="G87" s="5"/>
      <c r="H87" s="5"/>
      <c r="I87" s="4"/>
    </row>
    <row r="88" spans="1:9" s="1" customFormat="1">
      <c r="A88" s="4" t="s">
        <v>299</v>
      </c>
      <c r="B88" s="4" t="s">
        <v>300</v>
      </c>
      <c r="C88" s="4"/>
      <c r="D88" s="5" t="s">
        <v>301</v>
      </c>
      <c r="E88" s="9">
        <v>0</v>
      </c>
      <c r="F88" s="29" t="s">
        <v>84</v>
      </c>
      <c r="G88" s="5"/>
      <c r="H88" s="5"/>
      <c r="I88" s="4"/>
    </row>
    <row r="89" spans="1:9" s="1" customFormat="1" ht="135">
      <c r="A89" s="4" t="s">
        <v>302</v>
      </c>
      <c r="B89" s="4" t="s">
        <v>303</v>
      </c>
      <c r="C89" s="4"/>
      <c r="D89" s="5" t="s">
        <v>304</v>
      </c>
      <c r="E89" s="9"/>
      <c r="F89" s="29" t="s">
        <v>305</v>
      </c>
      <c r="G89" s="5"/>
      <c r="H89" s="5"/>
      <c r="I89" s="4"/>
    </row>
    <row r="90" spans="1:9" s="1" customFormat="1" ht="135.75" customHeight="1">
      <c r="A90" s="4" t="s">
        <v>306</v>
      </c>
      <c r="B90" s="4" t="s">
        <v>307</v>
      </c>
      <c r="C90" s="4"/>
      <c r="D90" s="5" t="s">
        <v>308</v>
      </c>
      <c r="E90" s="9"/>
      <c r="F90" s="29" t="s">
        <v>309</v>
      </c>
      <c r="G90" s="5"/>
      <c r="H90" s="5"/>
      <c r="I90" s="4"/>
    </row>
    <row r="91" spans="1:9" s="1" customFormat="1" ht="60">
      <c r="A91" s="4" t="s">
        <v>310</v>
      </c>
      <c r="B91" s="4" t="s">
        <v>311</v>
      </c>
      <c r="C91" s="4"/>
      <c r="D91" s="5" t="s">
        <v>312</v>
      </c>
      <c r="E91" s="9"/>
      <c r="F91" s="29" t="s">
        <v>313</v>
      </c>
      <c r="G91" s="5"/>
      <c r="H91" s="5"/>
      <c r="I91" s="4"/>
    </row>
    <row r="92" spans="1:9" s="1" customFormat="1" ht="90">
      <c r="A92" s="4" t="s">
        <v>314</v>
      </c>
      <c r="B92" s="4" t="s">
        <v>315</v>
      </c>
      <c r="C92" s="4"/>
      <c r="D92" s="5" t="s">
        <v>316</v>
      </c>
      <c r="E92" s="9"/>
      <c r="F92" s="29" t="s">
        <v>317</v>
      </c>
      <c r="G92" s="5"/>
      <c r="H92" s="5"/>
      <c r="I92" s="4"/>
    </row>
  </sheetData>
  <mergeCells count="7">
    <mergeCell ref="A15:D15"/>
    <mergeCell ref="A1:I1"/>
    <mergeCell ref="B5:D5"/>
    <mergeCell ref="B6:D6"/>
    <mergeCell ref="B7:D7"/>
    <mergeCell ref="A9:D9"/>
    <mergeCell ref="A10:D10"/>
  </mergeCells>
  <pageMargins left="0.70866141732283472" right="0.70866141732283472" top="0.74803149606299213" bottom="0.74803149606299213" header="0.31496062992125984" footer="0.31496062992125984"/>
  <pageSetup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Mabel Astrid Neira Yepes</dc:creator>
  <cp:keywords/>
  <dc:description/>
  <cp:lastModifiedBy>Mabel Astrid Neira Yepes</cp:lastModifiedBy>
  <cp:revision/>
  <dcterms:created xsi:type="dcterms:W3CDTF">2015-02-09T14:14:31Z</dcterms:created>
  <dcterms:modified xsi:type="dcterms:W3CDTF">2023-02-16T18:56:30Z</dcterms:modified>
  <cp:category/>
  <cp:contentStatus/>
</cp:coreProperties>
</file>