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455"/>
  </bookViews>
  <sheets>
    <sheet name="Hoja1" sheetId="1" r:id="rId1"/>
    <sheet name="Hoja2" sheetId="2" r:id="rId2"/>
    <sheet name="Hoja3" sheetId="3" r:id="rId3"/>
  </sheets>
  <calcPr calcId="144525"/>
</workbook>
</file>

<file path=xl/calcChain.xml><?xml version="1.0" encoding="utf-8"?>
<calcChain xmlns="http://schemas.openxmlformats.org/spreadsheetml/2006/main">
  <c r="I16" i="1" l="1"/>
  <c r="H17" i="1"/>
  <c r="G18" i="1"/>
  <c r="G71" i="1" l="1"/>
  <c r="H70" i="1" s="1"/>
  <c r="G63" i="1"/>
  <c r="G55" i="1"/>
  <c r="G41" i="1"/>
  <c r="G32" i="1"/>
  <c r="H54" i="1" l="1"/>
  <c r="I10" i="1" l="1"/>
</calcChain>
</file>

<file path=xl/sharedStrings.xml><?xml version="1.0" encoding="utf-8"?>
<sst xmlns="http://schemas.openxmlformats.org/spreadsheetml/2006/main" count="339" uniqueCount="320">
  <si>
    <t>CONCEPTOS</t>
  </si>
  <si>
    <t>CALIFICACION ACTIVIDAD (Un)</t>
  </si>
  <si>
    <t>OBSERVACIONES</t>
  </si>
  <si>
    <t>PROMEDIO POR ACTIVIDAD (Un)</t>
  </si>
  <si>
    <t>CALIFICACION DEL SISTEMA (Un)</t>
  </si>
  <si>
    <t>CALIFICACIÓN POR ETAPA (Un)</t>
  </si>
  <si>
    <t>EVALUACIÓN DEL CONTROL INTERNO CONTABLE</t>
  </si>
  <si>
    <t>ETAPA DE RECONOCIMIENTO</t>
  </si>
  <si>
    <t>C40423</t>
  </si>
  <si>
    <t>1.1</t>
  </si>
  <si>
    <t>C40424</t>
  </si>
  <si>
    <t>C40425</t>
  </si>
  <si>
    <t>C40426</t>
  </si>
  <si>
    <t>C40427</t>
  </si>
  <si>
    <t>C40428</t>
  </si>
  <si>
    <t>C40429</t>
  </si>
  <si>
    <t>C40430</t>
  </si>
  <si>
    <t>C40431</t>
  </si>
  <si>
    <t>C40432</t>
  </si>
  <si>
    <t>C40433</t>
  </si>
  <si>
    <t>C40434</t>
  </si>
  <si>
    <t>C40435</t>
  </si>
  <si>
    <t>C40436</t>
  </si>
  <si>
    <t>C40437</t>
  </si>
  <si>
    <t>C40438</t>
  </si>
  <si>
    <t>C40439</t>
  </si>
  <si>
    <t>C40440</t>
  </si>
  <si>
    <t>C40441</t>
  </si>
  <si>
    <t>C40442</t>
  </si>
  <si>
    <t>C40443</t>
  </si>
  <si>
    <t>C40444</t>
  </si>
  <si>
    <t>C40445</t>
  </si>
  <si>
    <t>C40446</t>
  </si>
  <si>
    <t>C40447</t>
  </si>
  <si>
    <t>C40448</t>
  </si>
  <si>
    <t>C40449</t>
  </si>
  <si>
    <t>C40450</t>
  </si>
  <si>
    <t>C40451</t>
  </si>
  <si>
    <t>C40452</t>
  </si>
  <si>
    <t>C40453</t>
  </si>
  <si>
    <t>C40454</t>
  </si>
  <si>
    <t>C40455</t>
  </si>
  <si>
    <t>C40456</t>
  </si>
  <si>
    <t>C40457</t>
  </si>
  <si>
    <t>C40458</t>
  </si>
  <si>
    <t>C40459</t>
  </si>
  <si>
    <t>C40460</t>
  </si>
  <si>
    <t>C40461</t>
  </si>
  <si>
    <t>C40462</t>
  </si>
  <si>
    <t>C40463</t>
  </si>
  <si>
    <t>C40464</t>
  </si>
  <si>
    <t>C40465</t>
  </si>
  <si>
    <t>C40466</t>
  </si>
  <si>
    <t>C40467</t>
  </si>
  <si>
    <t>C40468</t>
  </si>
  <si>
    <t>C40469</t>
  </si>
  <si>
    <t>C40470</t>
  </si>
  <si>
    <t>C40471</t>
  </si>
  <si>
    <t>C40472</t>
  </si>
  <si>
    <t>C40473</t>
  </si>
  <si>
    <t>C40474</t>
  </si>
  <si>
    <t>C40475</t>
  </si>
  <si>
    <t>C40476</t>
  </si>
  <si>
    <t>C40477</t>
  </si>
  <si>
    <t>C40478</t>
  </si>
  <si>
    <t>C40479</t>
  </si>
  <si>
    <t>C40480</t>
  </si>
  <si>
    <t>C40481</t>
  </si>
  <si>
    <t>C40482</t>
  </si>
  <si>
    <t>C40483</t>
  </si>
  <si>
    <t>C40484</t>
  </si>
  <si>
    <t>C40485</t>
  </si>
  <si>
    <t>C40486</t>
  </si>
  <si>
    <t>C40487</t>
  </si>
  <si>
    <t>C40488</t>
  </si>
  <si>
    <t>C40489</t>
  </si>
  <si>
    <t>C40490</t>
  </si>
  <si>
    <t>C40491</t>
  </si>
  <si>
    <t>C40492</t>
  </si>
  <si>
    <t>C40493</t>
  </si>
  <si>
    <t>C40494</t>
  </si>
  <si>
    <t>C40495</t>
  </si>
  <si>
    <t>C40496</t>
  </si>
  <si>
    <t>C40497</t>
  </si>
  <si>
    <t>C40498</t>
  </si>
  <si>
    <t>C40499</t>
  </si>
  <si>
    <t>1.2</t>
  </si>
  <si>
    <t>1.3</t>
  </si>
  <si>
    <t>1.4</t>
  </si>
  <si>
    <t>1.</t>
  </si>
  <si>
    <t>2.</t>
  </si>
  <si>
    <t>1.1.</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</si>
  <si>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</si>
  <si>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</si>
  <si>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</si>
  <si>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</si>
  <si>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</si>
  <si>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</si>
  <si>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</si>
  <si>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</si>
  <si>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</si>
  <si>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</si>
  <si>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</si>
  <si>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</si>
  <si>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</si>
  <si>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</si>
  <si>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</si>
  <si>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</si>
  <si>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</si>
  <si>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</si>
  <si>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</si>
  <si>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</si>
  <si>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</si>
  <si>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</si>
  <si>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</si>
  <si>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</si>
  <si>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</si>
  <si>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</si>
  <si>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</si>
  <si>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</si>
  <si>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</si>
  <si>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</si>
  <si>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</si>
  <si>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</si>
  <si>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</si>
  <si>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</si>
  <si>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</si>
  <si>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</si>
  <si>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</si>
  <si>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</si>
  <si>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</si>
  <si>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</si>
  <si>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</si>
  <si>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</si>
  <si>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</si>
  <si>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</si>
  <si>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</si>
  <si>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</si>
  <si>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</si>
  <si>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</si>
  <si>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</si>
  <si>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</si>
  <si>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</si>
  <si>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</si>
  <si>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</si>
  <si>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</si>
  <si>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</si>
  <si>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</si>
  <si>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</si>
  <si>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</si>
  <si>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</si>
  <si>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</si>
  <si>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</si>
  <si>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</si>
  <si>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</si>
  <si>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</si>
  <si>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</si>
  <si>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</si>
  <si>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</si>
  <si>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2.1.</t>
  </si>
  <si>
    <t>2.2.</t>
  </si>
  <si>
    <t>2.3.</t>
  </si>
  <si>
    <t>2.4.</t>
  </si>
  <si>
    <t>1.1.1.</t>
  </si>
  <si>
    <t>1.1.2.</t>
  </si>
  <si>
    <t>1.1.3.</t>
  </si>
  <si>
    <t>1.2.1</t>
  </si>
  <si>
    <t>1.2.2</t>
  </si>
  <si>
    <t>1.3.1</t>
  </si>
  <si>
    <t>IDENTIFICACIÓN</t>
  </si>
  <si>
    <t>SE TIENEN DEBIDAMENTE IDENTIFICADOS LOS PRODUCTOS DEL PROCESO CONTABLE QUE DEBEN SUMINISTRARSE A LAS DEMÁS ÁREAS DE LA ENTIDAD Y A LOS USUARIOS EXTERNOS?</t>
  </si>
  <si>
    <t>SE TIENEN DEBIDAMENTE IDENTIFICADOS LOS PRODUCTOS DE LOS DEMÁS PROCESOS QUE SE CONSTITUYEN EN INSUMOS DEL PROCESO CONTABLE?</t>
  </si>
  <si>
    <t>SE TIENEN IDENTIFICADOS EN LA ENTIDAD LOS PROCESOS QUE GENERAN TRANSACCIONES, HECHOS Y OPERACIONES Y QUE POR LO TANTO SE CONSTITUYEN EN PROVEEDORES DE INFORMACIÓN DEL PROCESO CONTABLE?</t>
  </si>
  <si>
    <t>EXISTE UNA POLÍTICA MEDIANTE LA CUAL LAS TRANSACCIONES, HECHOS Y OPERACIONES REALIZADOS EN CUALQUIER DEPENDENCIA DEL ENTE PÚBLICO, SON DEBIDAMENTE INFORMADOS AL ÁREA CONTABLE A TRAVÉS DE LOS DOCUMENTOS FUENTE O SOPORTE?</t>
  </si>
  <si>
    <t>SE CUMPLE LA POLÍTICA MEDIANTE LA CUAL LAS TRANSACCIONES, HECHOS Y OPERACIONES REALIZADOS EN CUALQUIER DEPENDENCIA DEL ENTE PÚBLICO, SON DEBIDAMENTE INFORMADOS AL ÁREA CONTABLE A TRAVÉS DE LOS DOCUMENTOS FUENTE O SOPORTE?</t>
  </si>
  <si>
    <t>LOS HECHOS FINANCIEROS, ECONÓMICOS, SOCIALES Y AMBIENTALES REALIZADOS POR LA ENTIDAD CONTABLE PÚBLICA SON DE FÁCIL Y CONFIABLE MEDICIÓN MONETARIA?</t>
  </si>
  <si>
    <t>LAS CIFRAS EXISTENTES EN LOS ESTADOS, INFORMES Y REPORTES CONTABLES SE ENCUENTRAN SOPORTADAS CON EL DOCUMENTO IDÓNEO CORRESPONDIENTE?</t>
  </si>
  <si>
    <t>SON ADECUADAS Y COMPLETAS LAS DESCRIPCIONES QUE SE HACEN DE LAS TRANSACCIONES, HECHOS U OPERACIONES EN EL DOCUMENTO FUENTE O SOPORTE?</t>
  </si>
  <si>
    <t>LAS PERSONAS QUE EJECUTAN LAS ACTIVIDADES RELACIONADAS CON EL PROCESO CONTABLE CONOCEN SUFICIENTEMENTE LAS NORMAS QUE RIGEN LA ADMINISTRACIÓN PÚBLICA?</t>
  </si>
  <si>
    <t>LOS HECHOS FINANCIEROS, ECONÓMICOS, SOCIALES Y AMBIENTALES QUE HAN SIDO OBJETO DE IDENTIFICACIÓN ESTÁN SOPORTADOS EN DOCUMENTOS IDÓNEOS Y DE CONFORMIDAD CON LA NATURALEZA DE LOS MISMOS?</t>
  </si>
  <si>
    <t>LOS DOCUMENTOS FUENTE QUE RESPALDAN LOS HECHOS FINANCIEROS, ECONÓMICOS, SOCIALES Y AMBIENTALES CONTIENEN LA INFORMACIÓN NECESARIA PARA REALIZAR SU ADECUADA IDENTIFICACIÓN?</t>
  </si>
  <si>
    <t>LOS HECHOS FINANCIEROS, ECONÓMICOS, SOCIALES Y AMBIENTALES QUE HAN SIDO OBJETO DE IDENTIFICACIÓN FUERON INTERPRETADOS DE CONFORMIDAD CON LO ESTABLECIDO EN EL RÉGIMEN DE CONTABILIDAD PÚBLICA?</t>
  </si>
  <si>
    <t>CLASIFICACIÓN</t>
  </si>
  <si>
    <t>LOS HECHOS FINANCIEROS, ECONÓMICOS, SOCIALES Y AMBIENTALES LLEVADOS A CABO EN LOS PROCESOS PROVEEDORES DE LA ENTIDAD HAN SIDO INCLUIDOS EN EL PROCESO CONTABLE?</t>
  </si>
  <si>
    <t>LOS HECHOS FINANCIEROS, ECONÓMICOS, SOCIALES Y AMBIENTALES REALIZADOS POR LA ENTIDAD CONTABLE PÚBLICA SON DE FÁCIL Y CONFIABLE CLASIFICACIÓN EN EL CATÁLOGO GENERAL DE CUENTAS?</t>
  </si>
  <si>
    <t>SON ADECUADAS LAS CUENTAS UTILIZADAS PARA LA CLASIFICACIÓN DE LAS TRANSACCIONES, HECHOS U OPERACIONES REALIZADAS POR LA ENTIDAD CONTABLE PÚBLICA?</t>
  </si>
  <si>
    <t>LA CLASIFICACIÓN DE LAS TRANSACCIONES, HECHOS Y OPERACIONES CORRESPONDE A UNA CORRECTA INTERPRETACIÓN TANTO DEL MARCO CONCEPTUAL COMO DEL MANUAL DE PROCEDIMIENTOS DEL RÉGIMEN DE CONTABILIDAD PÚBLICA?</t>
  </si>
  <si>
    <t>SON ADECUADAS LAS CUENTAS Y SUBCUENTAS UTILIZADAS PARA LA CLASIFICACIÓN DE LAS TRANSACCIONES, HECHOS U OPERACIONES REALIZADAS ?</t>
  </si>
  <si>
    <t>SE ELABORAN Y REVISAN OPORTUNAMENTE LAS CONCILIACIONES BANCARIAS PARA ESTABLECER LOS VALORES OBJETO DE CLASIFICACIÓN, REGISTRO Y CONTROL DEL EFECTIVO?</t>
  </si>
  <si>
    <t>REGISTRO Y AJUSTES</t>
  </si>
  <si>
    <t>SE EJECUTAN PERIODICAMENTE CONCILIACIONES DE SALDOS RECÍPROCOS CON OTRAS ENTIDADES PÚBLICAS?</t>
  </si>
  <si>
    <t>SE REALIZAN PERIODICAMENTE CONCILIACIONES Y CRUCES DE SALDOS ENTRE LAS ÁREAS DE PRESUPUESTO, CONTABILIDAD, TESORERÍA, Y DEMÁS ÁREAS Y/O PROCESOS DE LA ENTIDAD?</t>
  </si>
  <si>
    <t>SE REALIZAN PERIODICAMENTE TOMAS FÍSICAS DE BIENES, DERECHOS Y OBLIGACIONES Y SE CONFRONTA CON LOS REGISTROS CONTABLES PARA HACER LOS AJUSTES PERTINENTES?</t>
  </si>
  <si>
    <t>LAS CUENTAS Y SUBCUENTAS UTILIZADAS REVELAN ADECUADAMENTE LOS HECHOS, TRANSACCIONES U OPERACIONES REGISTRADAS?</t>
  </si>
  <si>
    <t>SE HACEN VERIFICACIONES PERIODICAS PARA COMPROBAR QUE LOS REGISTROS CONTABLES SE HAN EFECTUADO EN FORMA ADECUADA Y POR LOS VALORES CORRECTOS?</t>
  </si>
  <si>
    <t>SE EFECTÚAN LOS REGISTROS CONTABLES EN FORMA CRONOLÓGICA Y GUARDANDO EL CONSECUTIVO DE LOS HECHOS, TRANSACCIONES U OPERACIONES REALIZADAS, CUANDO A ESTE ÚLTIMO HAYA LUGAR?</t>
  </si>
  <si>
    <t>SE GENERAN LISTADOS DE CONSECUTIVOS DE DOCUMENTOS PARA HACER VERIFICACIONES DE COMPLETITUD DE REGISTROS?</t>
  </si>
  <si>
    <t>SE CONOCE Y APLICA LOS TRATAMIENTOS CONTABLES DIFERENCIALES EXISTENTES ENTRE ENTIDADES DE GOBIERNO GENERAL Y EMPRESAS PÚBLICAS?</t>
  </si>
  <si>
    <t>EL PROCESO CONTABLE OPERA EN UN AMBIENTE DE SISTEMA DE INTEGRADO DE INFORMACIÓN Y ESTE FUNCIONA ADECUADAMENTE?</t>
  </si>
  <si>
    <t>SON ADECUADAMENTE CALCULADOS LOS VALORES CORRESPONDIENTES A LOS PROCESOS DE DEPRECIACIÓN, PROVISIÓN, AMORTIZACIÓN, VALORIZACIÓN, Y AGOTAMIENTO, SEGÚN APLIQUE?</t>
  </si>
  <si>
    <t>LOS REGISTROS CONTABLES QUE SE REALIZAN TIENEN LOS RESPECTIVOS DOCUMENTOS SOPORTES IDONEOS?</t>
  </si>
  <si>
    <t>PARA EL REGISTRO DE LAS TRANSACCIONES, HECHOS U OPERACIONES SE ELABORAN LOS RESPECTIVOS COMPROBANTES DE CONTABILIDAD?</t>
  </si>
  <si>
    <t>LOS LIBROS DE CONTABILIDAD SE ENCUENTRAN DEBIDAMENTE SOPORTADOS EN COMPROBANTES DE CONTABILIDAD?</t>
  </si>
  <si>
    <t>ETAPA DE REVELACIÓN</t>
  </si>
  <si>
    <t>ELABORACIÓN DE ESTADOS CONTABLES Y DEMÁS INFORMES</t>
  </si>
  <si>
    <t>SE ELABORAN Y DILIGENCIAN LOS LIBROS DE CONTABILIDAD DE CONFORMIDAD CON LOS PARÁMETROS ESTABLECIDOS EN EL RÉGIMEN DE CONTABILIDAD PÚBLICA?</t>
  </si>
  <si>
    <t>LAS CIFRAS CONTENIDAS EN LOS ESTADOS, INFORMES Y REPORTES CONTABLES COINCIDEN CON LOS SALDOS DE LOS LIBROS DE CONTABILIDAD?</t>
  </si>
  <si>
    <t>SE EFECTÚA EL MANTENIMIENTO, ACTUALIZACIÓN Y PARAMETRIZACIÓN NECESARIOS PARA UN ADECUADO FUNCIONAMIENTO DEL APLICATIVO UTILIZADO PARA PROCESAR LA INFORMACIÓN?</t>
  </si>
  <si>
    <t>SE ELABORAN OPORTUNAMENTE LOS ESTADOS, INFORMES Y REPORTES CONTABLES AL REPRESENTANTE LEGAL, A LA CONTADURÍA GENERAL DE LA NACIÓN, A LOS ORGANISMOS DE INSPECCIÓN, VIGILANCIA Y CONTROL, Y A LOS DEMÁS USUARIOS DE LA INFORMACIÓN?</t>
  </si>
  <si>
    <t>LAS NOTAS EXPLICATIVAS A LOS ESTADOS CONTABLES CUMPLEN CON LAS FORMALIDADES ESTABLECIDAS EN EL RÉGIMEN DE CONTABILIDAD PÚBLICA?</t>
  </si>
  <si>
    <t>EL CONTENIDO DE LAS NOTAS A LOS ESTADOS CONTABLES REVELA EN FORMA SUFICIENTE LA INFORMACIÓN DE TIPO CUALITATIVO Y CUANTITATIVO FÍSICO QUE CORRESPONDE?</t>
  </si>
  <si>
    <t>ANÁLISIS, INTERPRETACIÓN Y COMUNICACIÓN DE LA INFORMACIÓN</t>
  </si>
  <si>
    <t>SE VERIFICA LA CONSISTENCIA ENTRE LAS NOTAS A LOS ESTADOS CONTABLES Y LOS SALDOS REVELADOS EN LOS ESTADOS CONTABLES?</t>
  </si>
  <si>
    <t>SE PRESENTAN OPORTUNAMENTE LOS ESTADOS, INFORMES Y REPORTES CONTABLES AL REPRESENTANTE LEGAL, A LA CONTADURÍA GENERAL DE LA NACIÓN, Y A LOS ORGANISMOS DE INSPECCIÓN, VIGILANCIA Y CONTROL?</t>
  </si>
  <si>
    <t>SE PUBLICA MENSUALMENTE EN LUGAR VISIBLE Y DE FÁCIL ACCESO A LA COMUNIDAD EL BALANCE GENERAL Y EL ESTADO DE ACTIVIDAD FINANCIERA, ECONÓMICA, SOCIAL Y AMBIENTAL?</t>
  </si>
  <si>
    <t>SE UTILIZA UN SISTEMA DE INDICADORES PARA ANALIZAR E INTERPRETAR LA REALIDAD FINANCIERA, ECONÓMICA, SOCIAL Y AMBIENTAL DE LA ENTIDAD?</t>
  </si>
  <si>
    <t>LA INFORMACIÓN CONTABLE SE ACOMPAÑA DE LOS RESPECTIVOS ANÁLISIS E INTERPRETACIONES QUE FACILITAN SU ADECUADA COMPRENSIÓN POR PARTE DE LOS USUARIOS?</t>
  </si>
  <si>
    <t>LA INFORMACIÓN CONTABLE ES UTILIZADA PARA CUMPLIR PROPÓSITOS DE GESTIÓN?</t>
  </si>
  <si>
    <t>OTROS ELEMENTOS DE CONTROL</t>
  </si>
  <si>
    <t>ACCIONES IMPLEMENTADAS</t>
  </si>
  <si>
    <t>SE IDENTIFICAN, ANALIZAN Y SE LE DA TRATAMIENTO ADECUADO A LOS RIESGOS DE ÍNDOLE CONTABLE DE LA ENTIDAD EN FORMA PERMANENTE?</t>
  </si>
  <si>
    <t>EXISTE Y FUNCIONA UNA INSTANCIA ASESORA QUE PERMITA GESTIONAR LOS RIESGOS DE ÍNDOLE CONTABLE?</t>
  </si>
  <si>
    <t>SE REALIZAN AUTOEVALUACIONES PERIÓDICAS PARA DETERMINAR LA EFECTIVIDAD DE LOS CONTROLES IMPLEMENTADOS EN CADA UNA DE LAS ACTIVIDADES DEL PROCESO CONTABLE?</t>
  </si>
  <si>
    <t>SE HAN ESTABLECIDO CLARAMENTE NIVELES DE AUTORIDAD Y RESPONSABILIDAD PARA LA EJECUCIÓN DE LAS DIFERENTES ACTIVIDADES DEL PROCESO CONTABLE?</t>
  </si>
  <si>
    <t>LAS POLÍTICAS CONTABLES, PROCEDIMIENTOS Y DEMÁS PRÁCTICAS QUE SE APLICAN INTERNAMENTE SE ENCUENTRAN DEBIDAMENTE DOCUMENTADAS?</t>
  </si>
  <si>
    <t>LOS MANUALES DE POLÍTICAS, PROCEDIMIENTOS Y DEMÁS PRÁCTICAS CONTABLES SE ENCUENTRAN DEB</t>
  </si>
  <si>
    <t>SE HA IMPLEMENTADO Y EJECUTA UNA POLÍTICA DE DEPURACIÓN CONTABLE PERMANENTE Y DE SOSTENIBILIDAD DE LA CALIDAD DE LA INFORMACIÓN?</t>
  </si>
  <si>
    <t>LOS BIENES, DERECHOS Y OBLIGACIONES SE ENCUENTRAN DEBIDAMENTE INDIVIDUALIZADOS EN LA CONTABILIDAD, BIEN SEA POR EL ÁREA CONTABLE O EN BASES DE DATOS ADMINISTRADAS POR OTRAS DEPENDENCIAS?</t>
  </si>
  <si>
    <t>LOS COSTOS HISTÓRICOS REGISTRADOS EN LA CONTABILIDAD SON ACTUALIZADOS PERMANENTEMENTE DE CONFORMIDAD CON LO DISPUESTO EN EL RÉGIMEN DE CONTABILIDAD PÚBLICA?</t>
  </si>
  <si>
    <t>SE CUENTA CON UN ÁREA CONTABLE DEBIDAMENTE ESTRUCTURADA DE CONFORMIDAD CON LA COMPLEJIDAD, DESARROLLO TECNOLÓGICO Y ESTRUCTURA ORGANIZACIONAL DE LA ENTIDAD?</t>
  </si>
  <si>
    <t>LOS FUNCIONARIOS INVOLUCRADOS EN EL PROCESO CONTABLE CUMPLEN CON LOS REQUERIMIENTOS TÉCNICOS SEÑALADOS POR LA ENTIDAD DE ACUERDO CON LA RESPONSABILIDAD QUE DEMANDA EL EJERCICIO DE LA PROFESIÓN CONTABLE EN EL SECTOR PÚBLICO?</t>
  </si>
  <si>
    <t>SE HA IMPLEMENTADO UNA POLÍTICA O MECANISMO DE ACTUALIZACIÓN PERMANENTE PARA LOS FUNCIONARIOS INVOLUCRADOS EN EL PROCESO CONTABLE Y SE LLEVA A CABO EN FORMA SATISFACTORIA?</t>
  </si>
  <si>
    <t>SE PRODUCEN EN LA ENTIDAD INFORMES DE EMPALME CUANDO SE PRESENTAN CAMBIOS DE REPRESENTANTE LEGAL, O CAMBIOS DE CONTADOR?</t>
  </si>
  <si>
    <t>EXISTE UNA POLÍTICA PARA LLEVAR A CABO EN FORMA ADECUADA EL CIERRE INTEGRAL DE LA INFORMACIÓN PRODUCIDA EN TODAS LAS ÁREAS O DEPENDENCIAS QUE GENERAN HECHOS FINANCIEROS, ECONÓMICOS, SOCIALES Y AMBIENTALES?</t>
  </si>
  <si>
    <t>LOS SOPORTES DOCUMENTALES DE LOS REGISTROS CONTABLES SE ENCUENTRAN DEBIDAMENTE ORGANIZADOS Y ARCHIVADOS DE CONFORMIDAD CON LAS NORMAS QUE REGULAN LA MATERIA?</t>
  </si>
  <si>
    <t>VALORACION CUALITATIVA</t>
  </si>
  <si>
    <t>FORTALEZAS</t>
  </si>
  <si>
    <t>DEBILIDADES</t>
  </si>
  <si>
    <t>AVANCE OBTENIDOS RESPECTO DE LAS EVALUACIONES Y RECOMENDACIONES REALIZADAS</t>
  </si>
  <si>
    <t>RECOMENDACIONES</t>
  </si>
  <si>
    <t>FORMULARIO CGN2007_CONTROL_INTERNO_CONTABLE</t>
  </si>
  <si>
    <t xml:space="preserve">El catálogo de cuentas corresponde a la última versión. </t>
  </si>
  <si>
    <t xml:space="preserve">Las cuentas y subcuentas se ajustan a lo establecido en el SIIF </t>
  </si>
  <si>
    <t>Las conciliaciones bancarias se elaboran  adecuada, oportunamente y por el personal competente  para su elaboración.</t>
  </si>
  <si>
    <t>No aplica</t>
  </si>
  <si>
    <t xml:space="preserve">La entidad cumple con los lineamientos de la Contaduría General de la Nación. </t>
  </si>
  <si>
    <t>Cada registro cuenta con el comprobante de contabilidad.</t>
  </si>
  <si>
    <t xml:space="preserve">Las transacciones registradas cuenta con el respecto comprobante de contabilidad, los cuales sirven de insumo para la generación de los libros de contabilidad. </t>
  </si>
  <si>
    <t xml:space="preserve">Los libros de contabilidad se elaboran y diligencian de acuerdo a la normatividad vigente. (Régimen de Contabilidad Pública.) </t>
  </si>
  <si>
    <t>Se aplica de acuerdo a las directrices  del SIIF Nación.</t>
  </si>
  <si>
    <t>La entidad cuenta con un sistema de calidad vigente.</t>
  </si>
  <si>
    <t xml:space="preserve">La entidad aplica la normatividad y directrices establecidas en el Régimen de Contabilidad Pública. </t>
  </si>
  <si>
    <t xml:space="preserve">Los soportes documentales de los registros contables se encuentran debidamente organizados y archivados. </t>
  </si>
  <si>
    <t>Mediante  el  MANUAL DE POLÍTICAS CONTABLES M-REFI-001 aprobado en  Junio del 2014 y debidamente publicado en el sistema de información Isolución la entidad aplica las políticas contables.</t>
  </si>
  <si>
    <t>Presenta debilidades en  el rubro en la que se registran los hechos económicos, ejemplo, en la descripción "FORTALECIMIENTO MODELO DE SUPERVISIÓN CON UN ENFOQUE BASADO EN RIESGOS Y EN ESTÁNDARES NIIF EN EL SECTOR VIGILADO A NIVEL NACIONAL" se incluyen gastos de publicidad.</t>
  </si>
  <si>
    <t xml:space="preserve">Teniendo en cuenta que registros contables se realizan en la plataforma de SIIF se genera el consecutivo de acuerdo a los procedimientos y parámetros establecidos  del SIIF. </t>
  </si>
  <si>
    <t xml:space="preserve">Las transacciones económicas cuentan con los soportes idóneos. </t>
  </si>
  <si>
    <t>Se observa la publicación de estados financieros en la pagina web de forma trimestral, no se observa la publicación mensual en un lugar visible y de fácil acceso a la comunidad.</t>
  </si>
  <si>
    <t>Una vez se cierra el SIIF de acuerdo a las fechas decretadas se proceden a emitir los estados financieros los cuales son firmados por las personas responsables de su elaboración   y  a su vez  estos son los que se publican a la comunidad en general y demás partes interesadas.</t>
  </si>
  <si>
    <t>Teniendo en cuenta que el numero de personas del área contable - financiera es mínimo no se cuenta  con el espacio  para realizar las autoevaluaciones periódicas y determinar la efectividad de los controles</t>
  </si>
  <si>
    <t>La entidad presenta debilidades en su estructura organizacional, debido al número reducido de personas que integran el área contable y financiera. Si bien en cierto los hechos económicos no son complejos,  el volumen,  el tamaño y  el control de la organización requiere un número mayor de funcionarios en el área contable que permita realizar la actividades bajo un ambiente de riesgos.</t>
  </si>
  <si>
    <t xml:space="preserve">Los funcionarios permanentemente asisten a los programas de capacitación programados por las entidades del estado en cuanto a procesos contables y demás normas regulatorias en materia contable. </t>
  </si>
  <si>
    <t xml:space="preserve">Se realizan las conciliaciones y se reportan de acuerdos de a las exigencias de Ley. </t>
  </si>
  <si>
    <t xml:space="preserve">Las transacciones registradas cuentan con el respectivo comprobante de contabilidad, los cuales sirven de insumo para la generación de los libros de contabilidad. </t>
  </si>
  <si>
    <t xml:space="preserve">Se cuenta con el sistema de indicadores en el cual se lleva el control y permite analizar la situación financiera presentada por la entidad. </t>
  </si>
  <si>
    <t>La gestión de la Superintendencia se ve reflejando en la información contable.</t>
  </si>
  <si>
    <t xml:space="preserve">Los funcionarios del área contable cuenta con la experiencia, idoneidad y conocimientos necesarios para el desarrollo del proceso contable en la Superintendencia. </t>
  </si>
  <si>
    <t xml:space="preserve">La entidad cuenta con un manual de políticas contables (M-REFI-001) el cual contempla las políticas para cierre contable, dicho manual se aplica. </t>
  </si>
  <si>
    <t>Existe  y funciona el comité Técnico de Sostenibilidad del Sistema Contable en el que se reúnen periódicamente o cuando  es requerido por las personas responsables del  proceso contable.</t>
  </si>
  <si>
    <t>Las notas de contabilidad en su mayoría reflejan aspectos cuantitativos y cualitativos de la información contable.</t>
  </si>
  <si>
    <t>La Superintendencia  cuenta con "MANUAL DE POLÍTICAS CONTABLES M-REFI-001", el cual fue aprobado en  Junio del 2014 y se encuentra debidamente publicado en el sistema de información Isolución.</t>
  </si>
  <si>
    <t>De acuerdo a las auditorias realizas por la oficina de control interno en las cuales se revisan los soportes contables , se  evidencio que los soportes contables son adecuados  y cumplen con las exigencias de ley  para el registro de las transacciones.</t>
  </si>
  <si>
    <t>En auditoria de gestión realizada por la  Oficina de Control Interno sobre el proceso financiero en el 2015 no se observaron diferencias en las cifras reflejadas.</t>
  </si>
  <si>
    <t>Las notas a los estados financieros cumplen con la mayoría de directrices  establecidas en el régimen de contabilidad publica, sin embargo de acuerdo con lo informado  en años anteriores por la oficina de control interno y conforme al informe de la Contraloría sobre la vigencia 2014, se realizó hallazgo sobre la Revelación Notas a los Estados Contables (hallazgo administrativo), relacionada con la revelación  de “La metodología aplicada para el registro del pasivo estimado.
y “El estado de los procesos., teniendo en cuenta que la Supersolidaria de la Economía Solidaria a 31 de diciembre de 2014, no especificó en notas la metodología de reconocido valor técnico utilizado por la entidad para evaluar el riesgo por el cual se determinó que la contingencia es probable ni determinó el estado de los procesos. Lo cual no permite una apropiada interpretación cuantitativa y cualitativa de la realidad contable de la Supersolidaria.</t>
  </si>
  <si>
    <t>En el 2015 se corrigieron los problemas que se presentaron en el 2014 al tener dentro del SIIF nación  un usuario que tenia asignado dos  perfiles  los cuales son  prohibidos de acuerdo a lo expresado por la Circular  Externa 039 de 2010 Entidad - Gestión contable y  Entidad – Gestión  presupuesto gastos</t>
  </si>
  <si>
    <t>La Superintendencia presenta debilidades para determinar el pasivo contingente y no esta realizando provisión sobre cuentas por cobrar acorde con su periodicidad</t>
  </si>
  <si>
    <t>Teniendo en cuenta que el objeto social de la entidad es el de supervisar la naturaleza jurídica y la actividad de las empresas de la economía solidaria bajo su competencia, el tamaño de la misma y sector económico al que pertenece (Ministerio de Hacienda y Crédito Público), así como los diferentes hechos económicos que se reflejan en la entidad son de  fácil reconocimiento  y medición.</t>
  </si>
  <si>
    <t>Continúan evidenciándose debilidades en las descripciones cuando se realizan ajustes de tipo manual o reversiones de cuentas o terceros  en el SIIF Nación o cuando corresponde a amortizaciones o diferidos</t>
  </si>
  <si>
    <t xml:space="preserve">Los funcionarios  y contratistas que realizan actividades relacionadas con el proceso financiero cuentan con la experiencia, capacitación  e idoneidad para el desarrollo de sus funciones. </t>
  </si>
  <si>
    <t>Los hechos económicos que se encuentran identificados están debidamente soportados en documentos idóneos de conformidad con la naturaleza de los mismos.</t>
  </si>
  <si>
    <t>Los documentos fuentes cumplen con las características para su registro y  la información necesaria para su identificación. Igualmente teniendo en cuenta que el objeto social de la entidad es el de supervisar la naturaleza jurídica y la actividad de las empresas de la economía solidaria bajo su competencia, el tamaño de la misma y sector económico al que pertenece (Ministerio de Hacienda y Crédito Público), así como los diferentes hechos económicos que se reflejan en la entidad estos son de  fácil identificación.</t>
  </si>
  <si>
    <t>Teniendo en cuenta que el objeto social de la entidad es el de supervisar la naturaleza jurídica y la actividad de las empresas de la economía solidaria bajo su competencia, el tamaño de la misma y sector económico al que pertenece (Ministerio de Hacienda y Crédito Público), así como los diferentes hechos económicos que se generan en la entidad son de  fácil y confiable clasificación en el catalogo general de cuentas.</t>
  </si>
  <si>
    <t>La  entidad utiliza el sistema de información  SIIF  para el registro de las transacciones por lo tanto para aquellas cuentas que no permiten el ingreso detallado como son las propiedades, planta y equipos, nómina y las cuentas por cobrar se realizan conciliaciones periódicas que garantizan el registro adecuado de los saldos de las misma en el SIIF.</t>
  </si>
  <si>
    <t>Durante el año 2015 la entidad  concilió periódicamente los saldos  registrados en la propiedad, planta y equipo y realizo lo ajustes necesarios para su depuración.</t>
  </si>
  <si>
    <t>Si bien es cierto cada usuario del  proceso que genera información contable  conoce el proceso contable,  se continuó presentando debilidades  en la valoración de pasivos contingentes, lo cual origino que la Contraloría estableciera un hallazgo por deficiencias en el Control Interno Contable para la auditoria realizada sobre la vigencia 2014 (sobre el cual se ha establecido una acción de mejora a realizarse en el 2016), por lo cual en el año 2015 continuaba presentándose debilidades sobre la definición del área sobre la cual recaía la responsabilidad de valorar los pasivos contingentes  (área jurídica o área financiera).</t>
  </si>
  <si>
    <t>Los registros contables son realizados en forma cronológica en la Superintendencia, de igual forma al cierre de cada mes se verifica la veracidad de las cuentas y homogeneidad de las mismas.</t>
  </si>
  <si>
    <t xml:space="preserve">Para algunas cuentas no se tiene un sistema integrado de información como es el caso de los módulos de propiedad, planta y equipo y de nómina los cuales se deben soportar en otro sistema de información (SIIGO) y de cuentas por cobrar "Contribuciones" que se soportan en  el sistema Abre, teniendo en cuenta que estos  no operan en línea con el SIIF.  Se utiliza el SIIGO debido a que el SIIF no cuenta con estas herramientas que permitan un adecuado control y registro de las transacciones enunciadas. </t>
  </si>
  <si>
    <t xml:space="preserve">En general los estados financieros y demás reportes contables se elaboran  y  reportan oportunamente a los diferentes organismos de inspección, control y vigilancia y demás usuarios de la información. </t>
  </si>
  <si>
    <t>Los estados financieros y demás reportes contables se elaboran  y  reportan oportunamente a los diferentes organismos de inspección, control y vigilancia y demás usuarios de la información. No obstante de acuerdo con lo establecido en la auditoria realizada al proceso financiero en el 2015 observamos que no se da cumplimiento a la lo establecido en el “Instructivo de Causación y recaudo de la tasa de contribución D-REFI-001” en cuanto a la publicación en la página WEB de la entidad del reporte mensual de cartera y en caso de considerarse que dicha publicación no se debe realizar efectuar las modificaciones correspondientes en el Instructivo.</t>
  </si>
  <si>
    <t>Mediante  el  MANUAL DE POLÍTICAS CONTABLES M-REFI-001 aprobado en  Junio del 2014 y debidamente publicado en el sistema de información Isolución la entidad aplica las políticas contables. No obstante de acuerdo con nuestra auditoria se recomendó establecer y documentar los procedimientos que se adoptan en el Proceso de Recursos Financieros, como en el caso del formato de valoración de inversiones que es entregado por el área de tesorería a Contabilidad dentro de los cinco (5) primeros días de cada mes.</t>
  </si>
  <si>
    <t xml:space="preserve">Aunque la política esta debidamente aprobada y es conocimiento de las áreas relacionadas, siempre existe  el riesgo de que  algunas dependencias no informen  aquellos hechos económicos que se deban reflejar o registrar en la contabilidad, de acuerdo con nuestra auditoría al Proceso Financiero se recomendó Implementar una política en la cual se establezca el compromiso por parte de las áreas dependientes del proceso contable de suministrar oportunamente la información en un lapso de tiempo determinado. </t>
  </si>
  <si>
    <t>LAS PERSONAS QUE EJECUTAN LAS ACTIVIDADES RELACIONADAS CON EL PROCESO CONTABLE CONOCEN SUFICIENTEMENTE EL RÉGIMEN DE CONTABILIDAD PÚBLICA APLICABLE PARA LA ENTIDAD?</t>
  </si>
  <si>
    <t>EL CATÁLOGO GENERAL DE CUENTAS UTILIZADO PARA LA CLASIFICACIÓN DE LOS HECHOS FINANCIEROS, ECONÓMICOS, SOCIALES Y AMBIENTALES, CORRESPONDE A LA ÚLTIMA VERSIÓN PUBLICADA EN LA PÁGINA WEB DE LA CONTADURÍA GENERAL DE LA NACIÓN?</t>
  </si>
  <si>
    <t>SE EVIDENCIA POR MEDIO DE FLUJOGRAMAS, U OTRA TÉCNICA O MECANISMO, LA FORMA COMO CIRCULA LA INFORMACIÓN A TRAVÉS DE LA ENTIDAD Y SU RESPECTIVO EFECTO EN EL PROCESO CONTABLE DE LA ENTIDAD?</t>
  </si>
  <si>
    <t xml:space="preserve">La entidad esta certificada en calidad, con fecha diciembre 21 de 2015 se recomendó por parte del Auditor Líder del Icontec renovar la Certificación del Sistema de Gestión en ISO 9001:08 NTC - GP 1000:09, se expidió por parte del Icontec la recertificación con fecha de vencimiento diciembre 22 de 2022; , por lo tanto cuenta con los procesos debidamente documentados y categorizados en Isolución; se hace seguimiento interno a través de las auditorias internas de calidad  y auditorias de gestión de la oficina de control interno. </t>
  </si>
  <si>
    <t>Entidad:</t>
  </si>
  <si>
    <t>SUPERINTENDENCIA DE ECONOMIA SOLIDARIA</t>
  </si>
  <si>
    <t>GENERAL C.I.C.</t>
  </si>
  <si>
    <t>CONTROL INTERNO CONTABLE</t>
  </si>
  <si>
    <t>Periodo:</t>
  </si>
  <si>
    <t>Formulario:</t>
  </si>
  <si>
    <t>CGN2007_CONTROL_INTERNO_CONTABLE</t>
  </si>
  <si>
    <t>Ene-Dic 2015</t>
  </si>
  <si>
    <t xml:space="preserve">La entidad esta certificada en calidad, con fecha diciembre 21 de 2015 se recomendó por parte del Auditor Líder del Icontec renovar la Certificación del Sistema de Gestión en ISO 9001:08 NTC - GP 1000:09 expidiéndose la recertificación con fecha de vencimiento diciembre 22 de 2022, de acuerdo con lo anterior se  realiza un seguimiento continuo a cada uno de los procesos contables y demás áreas que interactúan o suministran información que se debe registrar en la contabilidad. De otro lado los funcionarios del área contable cuenta con la idoneidad, experiencia y están debidamente calificados para el desarrollo de sus funciones. Anualmente se realizan auditorias internas de calidad que permiten evaluar y mejorar los procesos contables. </t>
  </si>
  <si>
    <t>Como se ha venido informando la Superintendencia presenta debilidades fuertes en su estructura organizacional, debido al número reducido de personas que integran el área contable y financiera, y aun cuando se ha solicitado al Gobierno Nacional la ampliación de Planta, esta no ha sido autorizada por políticas de austeridad en el Gasto. Si bien en cierto los hechos económicos que dan origen a los registros contables en la Superintendencia no son complejos, por el volumen y el tamaño de la organización se requiere un número mayor de funcionarios en el área contable que permita realizar la actividades bajo un ambiente de control, administración de los riesgos, control posterior y que permita valorar la efectividad de los controles.</t>
  </si>
  <si>
    <t>Ámbito:</t>
  </si>
  <si>
    <t>Categoría:</t>
  </si>
  <si>
    <t>Los hechos económicos que se generan con el desarrollo del objeto social de la Superintendencia son incluidos en el proceso contable, no obstante en la auditoria al proceso Financiero realizada en el año 2015, se recomendó dar cumplimiento al registro de utilidad o pérdida en venta de inversiones de acuerdo a lo establecido en el Manual de Procedimientos de la Contaduría General de la Nación y realizar los ajustes y reclasificaciones correspondientes.</t>
  </si>
  <si>
    <t>De acuerdo a las auditorias realizas por la oficina de control interno en las cuales se revisan los soportes contables, se observo que ocasionalmente se presentan errores en la clasificación de algunas transacciones, por lo cual se ha sugerido establecer controles que garanticen una correcta clasificación  en  el registro de las transacciones, de igual forma  en la auditoria al proceso Financiero realizada en el año 2015, se recomendó dar cumplimiento al registro de utilidad o pérdida de acuerdo a lo establecido en el Manual  de Procedimientos de la Contaduría General de la Nación y realizar los ajustes y  reclasificaciones correspondientes.</t>
  </si>
  <si>
    <t xml:space="preserve">El personal que conforma el departamento contable es mínimo y por lo tanto no se cuenta con personal  disponible que  permita validar los registros contables o que realicen verificaciones  aleatorias posteriores al registro contable. </t>
  </si>
  <si>
    <t>SE ASEGURA LA ENTIDAD DE PRESENTAR CIFRAS HOMOGENEAS A LOS DISTINTOS USUARIOS DE LA INFORMACIÓN?</t>
  </si>
  <si>
    <t>No se cuenta con esta área, no obstante se identifican los riesgos dentro del mapa institucional por parte de la Oficina Asesora de Planeación y Sistemas.</t>
  </si>
  <si>
    <t xml:space="preserve">Continua recomendándose que el área contable sea fortalecida con un mayor numero de funcionarios que soporten el proceso contable y que permita desarrollar las funciones bajo un ambiente de control y a su vez permita que la información financiera sea comprensible, útil y comparable, logrando así servir de soporte para la toma decisiones por parte de los usuarios internos y externos de la Superintendencia. </t>
  </si>
  <si>
    <t>Las cuentas y subcuentas se ajustan a lo establecido en el SIIF, no obstante de acuerdo al resultado de nuestra auditoria sobre el proceso financiero, se observo que la entidad no estaba registrando provisiones sobre las cuentas por cobrar acorde con la mora presentada en las mismas, al 31 de diciembre de 2015 dichos ajustes por registro de provisiones fueron realizados.</t>
  </si>
  <si>
    <t>De acuerdo al resultado de nuestra auditoria sobre el proceso financiero, se recomendó a la dependencia realizar los ajustes que fueran necesarios para registrar las provisiones sobre la cuenta de deudores de conformidad con lo establecido en el Régimen de Contabilidad Pública de la Contaduría General de la Nación, al 31 de diciembre de 2015 dichos ajustes por registro de provisiones fueron realizados.</t>
  </si>
  <si>
    <t>Las notas a los estados financieros cumplen con la mayoría de directrices  establecidas en el régimen de contabilidad publica, sin embargo de acuerdo con lo informado  en años anteriores por la oficina de control interno y conforme al informe de la Contraloría sobre la vigencia 2014, se realizó hallazgo sobre la Revelación Notas a los Estados Contables (hallazgo administrativo), relacionada con la nota de Pasivos Estimados, estableciéndose que la Superintendencia para esta cuenta no esta dando cumplimiento al régimen de contabilidad pública de acuerdo con el párrafo 375 del Régimen de Contabilidad Púbica, con relación a las normas técnicas relativas a los estados, informes y reportes contables que señala que : “La Notas a los Estados Contables básicos corresponden a la información adicional de carácter general y específico, que complementa los estados contables básicos y forman parte integral de los mismos. Tienen por objeto revelar la información adicional necesaria sobre las transacciones, hechos y operaciones financieras, económicas, sociales y ambientales que sean materiales.”</t>
  </si>
  <si>
    <t>La entidad tiene identificación de los riesgos por áreas, no obstante Teniendo en cuenta que la información de las inversiones, la propiedad, planta y equipo y la
causación de cuentas por cobrar e ingresos, son manejadas en Excel o aplicativos como SIIGO, para luego ser ingresadas en el SIIF, los cuales corresponden a registros manuales, existe un alto riesgo operativo que se puede materializar en caso de incluirse la contabilización errada de los registros al realizar la digitación correspondiente, por lo que se recomienda se establezca y documente esta situación en la matriz de riesgos, con el correspondiente control que se debe implementar.</t>
  </si>
  <si>
    <t xml:space="preserve">Es obligatorio de acuerdo a los procesos internos y normas regulatoria realizar estos informes, con los cuales la Superintendencia ha cumplido por cambio del Representante Legal. </t>
  </si>
  <si>
    <t>Al cierre  del año 2015 se realizó el registro de las provisiones sobre cuentas por cobrar  acorde con la morosidad de las mismas, sin embargo continua presentándose debilidades por el no refuerzo en su estructura de personal.</t>
  </si>
  <si>
    <t>ANEXO No. 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</si>
</sst>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name val="Calibri"/>
      <family val="2"/>
      <scheme val="minor"/>
    </font>
    <font>
      <b/>
      <sz val="16"/>
      <color theme="1"/>
      <name val="Calibri"/>
      <family val="2"/>
      <scheme val="minor"/>
    </font>
    <font>
      <b/>
      <sz val="11"/>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40">
    <xf numFmtId="0" fontId="0" fillId="0" borderId="0" xfId="0"/>
    <xf numFmtId="0" fontId="0" fillId="0" borderId="0" xfId="0" applyAlignment="1">
      <alignment horizontal="justify" vertical="top"/>
    </xf>
    <xf numFmtId="0" fontId="0" fillId="0" borderId="0" xfId="0" applyAlignment="1">
      <alignment horizontal="center"/>
    </xf>
    <xf numFmtId="0" fontId="0" fillId="0" borderId="1" xfId="0" applyBorder="1"/>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xf numFmtId="0" fontId="0" fillId="0" borderId="3" xfId="0" applyBorder="1" applyAlignment="1">
      <alignment horizontal="justify" vertical="top"/>
    </xf>
    <xf numFmtId="0" fontId="0" fillId="0" borderId="3" xfId="0" applyBorder="1" applyAlignment="1">
      <alignment horizontal="justify" vertical="top" wrapText="1"/>
    </xf>
    <xf numFmtId="0" fontId="0" fillId="0" borderId="1" xfId="0" applyBorder="1" applyAlignment="1">
      <alignment horizontal="center" vertical="top" wrapText="1"/>
    </xf>
    <xf numFmtId="0" fontId="0" fillId="0" borderId="2" xfId="0" applyBorder="1" applyAlignment="1">
      <alignment horizontal="center" vertical="top" wrapText="1"/>
    </xf>
    <xf numFmtId="0" fontId="0" fillId="0" borderId="7" xfId="0" applyBorder="1" applyAlignment="1">
      <alignment horizontal="center" vertical="top" wrapText="1"/>
    </xf>
    <xf numFmtId="0" fontId="0" fillId="0" borderId="3" xfId="0" applyBorder="1" applyAlignment="1">
      <alignment horizontal="center" vertical="top" wrapText="1"/>
    </xf>
    <xf numFmtId="0" fontId="0" fillId="0" borderId="1" xfId="0" applyFill="1" applyBorder="1" applyAlignment="1">
      <alignment horizontal="center" vertical="top" wrapText="1"/>
    </xf>
    <xf numFmtId="0" fontId="0" fillId="0" borderId="1" xfId="0" applyFill="1" applyBorder="1" applyAlignment="1">
      <alignment horizontal="justify" vertical="top" wrapText="1"/>
    </xf>
    <xf numFmtId="0" fontId="1" fillId="0" borderId="1" xfId="0" applyFont="1" applyBorder="1" applyAlignment="1">
      <alignment horizontal="justify" vertical="top" wrapText="1"/>
    </xf>
    <xf numFmtId="0" fontId="1" fillId="0" borderId="1" xfId="0" applyFont="1" applyBorder="1" applyAlignment="1">
      <alignment horizontal="center" vertical="top" wrapText="1"/>
    </xf>
    <xf numFmtId="0" fontId="2" fillId="0" borderId="0" xfId="0" applyFont="1" applyAlignment="1">
      <alignment horizontal="center"/>
    </xf>
    <xf numFmtId="2" fontId="0" fillId="0" borderId="3" xfId="0" applyNumberFormat="1" applyBorder="1" applyAlignment="1">
      <alignment horizontal="center" vertical="top" wrapText="1"/>
    </xf>
    <xf numFmtId="2" fontId="0" fillId="0" borderId="1" xfId="0" applyNumberFormat="1" applyBorder="1" applyAlignment="1">
      <alignment horizontal="center" vertical="top" wrapText="1"/>
    </xf>
    <xf numFmtId="2" fontId="0" fillId="0" borderId="7" xfId="0" applyNumberFormat="1" applyBorder="1" applyAlignment="1">
      <alignment horizontal="center" vertical="top" wrapText="1"/>
    </xf>
    <xf numFmtId="2" fontId="0" fillId="0" borderId="2" xfId="0" applyNumberFormat="1" applyBorder="1" applyAlignment="1">
      <alignment horizontal="center" vertical="top" wrapText="1"/>
    </xf>
    <xf numFmtId="0" fontId="0" fillId="2" borderId="1" xfId="0" applyFill="1" applyBorder="1" applyAlignment="1">
      <alignment horizontal="justify" vertical="top" wrapText="1"/>
    </xf>
    <xf numFmtId="0" fontId="0" fillId="0" borderId="1" xfId="0" applyBorder="1" applyAlignment="1">
      <alignment vertical="top" wrapText="1"/>
    </xf>
    <xf numFmtId="0" fontId="3" fillId="0" borderId="1" xfId="0" applyFont="1" applyBorder="1" applyAlignment="1">
      <alignment horizontal="center" vertical="center"/>
    </xf>
    <xf numFmtId="0" fontId="3" fillId="0" borderId="1" xfId="0" applyFont="1" applyBorder="1" applyAlignment="1">
      <alignment horizontal="center" vertical="justify"/>
    </xf>
    <xf numFmtId="0" fontId="4" fillId="0" borderId="0" xfId="0" applyFont="1" applyAlignment="1">
      <alignment vertical="center" wrapText="1"/>
    </xf>
    <xf numFmtId="0" fontId="4" fillId="0" borderId="0" xfId="0" applyFont="1"/>
    <xf numFmtId="14" fontId="4" fillId="0" borderId="0" xfId="0" applyNumberFormat="1" applyFont="1" applyAlignment="1">
      <alignment vertical="center" wrapText="1"/>
    </xf>
    <xf numFmtId="2" fontId="0" fillId="0" borderId="1" xfId="0" applyNumberFormat="1" applyBorder="1" applyAlignment="1">
      <alignment horizontal="center" vertical="center" wrapText="1"/>
    </xf>
    <xf numFmtId="0" fontId="1" fillId="2" borderId="1" xfId="0" applyFont="1" applyFill="1" applyBorder="1" applyAlignment="1">
      <alignment horizontal="justify" vertical="top" wrapText="1"/>
    </xf>
    <xf numFmtId="0" fontId="0" fillId="2" borderId="1" xfId="0" applyFill="1" applyBorder="1" applyAlignment="1">
      <alignment horizontal="center" vertical="top"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0" borderId="0" xfId="0" applyFont="1" applyAlignment="1">
      <alignment horizontal="center"/>
    </xf>
    <xf numFmtId="0" fontId="4" fillId="0" borderId="0" xfId="0" applyFont="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3077309</xdr:colOff>
      <xdr:row>1</xdr:row>
      <xdr:rowOff>167472</xdr:rowOff>
    </xdr:from>
    <xdr:to>
      <xdr:col>5</xdr:col>
      <xdr:colOff>3286643</xdr:colOff>
      <xdr:row>3</xdr:row>
      <xdr:rowOff>83736</xdr:rowOff>
    </xdr:to>
    <xdr:pic>
      <xdr:nvPicPr>
        <xdr:cNvPr id="3" name="2 Imagen" descr="http://www.chip.gov.co/schip_rt/imagenes/titulos/t_report_ident.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4369" y="429148"/>
          <a:ext cx="7347851" cy="439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tabSelected="1" topLeftCell="B86" zoomScale="91" zoomScaleNormal="91" workbookViewId="0">
      <selection activeCell="F92" sqref="F92"/>
    </sheetView>
  </sheetViews>
  <sheetFormatPr baseColWidth="10" defaultRowHeight="15" x14ac:dyDescent="0.25"/>
  <cols>
    <col min="1" max="1" width="15.7109375" customWidth="1"/>
    <col min="2" max="2" width="4.5703125" bestFit="1" customWidth="1"/>
    <col min="3" max="3" width="5.7109375" bestFit="1" customWidth="1"/>
    <col min="4" max="4" width="89.140625" customWidth="1"/>
    <col min="5" max="5" width="17.85546875" style="2" customWidth="1"/>
    <col min="6" max="6" width="74" customWidth="1"/>
    <col min="7" max="7" width="16" customWidth="1"/>
    <col min="8" max="8" width="15.85546875" customWidth="1"/>
    <col min="9" max="9" width="18.42578125" customWidth="1"/>
    <col min="10" max="11" width="11.28515625" customWidth="1"/>
  </cols>
  <sheetData>
    <row r="1" spans="1:9" ht="21" x14ac:dyDescent="0.35">
      <c r="A1" s="35" t="s">
        <v>319</v>
      </c>
      <c r="B1" s="35"/>
      <c r="C1" s="35"/>
      <c r="D1" s="35"/>
      <c r="E1" s="35"/>
      <c r="F1" s="35"/>
      <c r="G1" s="35"/>
      <c r="H1" s="35"/>
      <c r="I1" s="35"/>
    </row>
    <row r="2" spans="1:9" ht="21" x14ac:dyDescent="0.35">
      <c r="A2" s="17"/>
      <c r="B2" s="17"/>
      <c r="C2" s="17"/>
      <c r="D2" s="17"/>
      <c r="E2" s="17"/>
      <c r="F2" s="17"/>
      <c r="G2" s="17"/>
      <c r="H2" s="17"/>
      <c r="I2" s="17"/>
    </row>
    <row r="3" spans="1:9" ht="21" x14ac:dyDescent="0.35">
      <c r="A3" s="17"/>
      <c r="B3" s="17"/>
      <c r="C3" s="17"/>
      <c r="D3" s="17"/>
      <c r="E3" s="17"/>
      <c r="F3" s="17"/>
      <c r="G3" s="17"/>
      <c r="H3" s="17"/>
      <c r="I3" s="17"/>
    </row>
    <row r="4" spans="1:9" ht="21" x14ac:dyDescent="0.35">
      <c r="A4" s="17"/>
      <c r="B4" s="17"/>
      <c r="C4" s="17"/>
      <c r="D4" s="17"/>
      <c r="E4" s="17"/>
      <c r="F4" s="17"/>
      <c r="G4" s="17"/>
      <c r="H4" s="17"/>
      <c r="I4" s="17"/>
    </row>
    <row r="5" spans="1:9" ht="37.5" x14ac:dyDescent="0.3">
      <c r="A5" s="26" t="s">
        <v>295</v>
      </c>
      <c r="B5" s="36" t="s">
        <v>296</v>
      </c>
      <c r="C5" s="36"/>
      <c r="D5" s="36"/>
      <c r="E5" s="27"/>
      <c r="F5" s="26" t="s">
        <v>305</v>
      </c>
      <c r="G5" s="26" t="s">
        <v>297</v>
      </c>
    </row>
    <row r="6" spans="1:9" ht="18.75" x14ac:dyDescent="0.3">
      <c r="A6" s="26" t="s">
        <v>306</v>
      </c>
      <c r="B6" s="36" t="s">
        <v>298</v>
      </c>
      <c r="C6" s="36"/>
      <c r="D6" s="36"/>
      <c r="E6" s="27"/>
      <c r="F6" s="26" t="s">
        <v>299</v>
      </c>
      <c r="G6" s="28">
        <v>42016</v>
      </c>
    </row>
    <row r="7" spans="1:9" ht="15" customHeight="1" x14ac:dyDescent="0.3">
      <c r="A7" s="26" t="s">
        <v>300</v>
      </c>
      <c r="B7" s="36" t="s">
        <v>301</v>
      </c>
      <c r="C7" s="36"/>
      <c r="D7" s="36"/>
      <c r="E7" s="27"/>
      <c r="F7" s="27"/>
      <c r="G7" s="27"/>
    </row>
    <row r="8" spans="1:9" ht="21" x14ac:dyDescent="0.35">
      <c r="A8" s="17"/>
      <c r="B8" s="17"/>
      <c r="C8" s="17"/>
      <c r="D8" s="17"/>
      <c r="E8" s="17"/>
      <c r="F8" s="17"/>
      <c r="G8" s="17"/>
      <c r="H8" s="17"/>
      <c r="I8" s="17"/>
    </row>
    <row r="9" spans="1:9" s="1" customFormat="1" ht="30" x14ac:dyDescent="0.25">
      <c r="A9" s="32" t="s">
        <v>0</v>
      </c>
      <c r="B9" s="33"/>
      <c r="C9" s="33"/>
      <c r="D9" s="34"/>
      <c r="E9" s="25" t="s">
        <v>1</v>
      </c>
      <c r="F9" s="24" t="s">
        <v>2</v>
      </c>
      <c r="G9" s="25" t="s">
        <v>3</v>
      </c>
      <c r="H9" s="25" t="s">
        <v>5</v>
      </c>
      <c r="I9" s="25" t="s">
        <v>4</v>
      </c>
    </row>
    <row r="10" spans="1:9" s="1" customFormat="1" ht="44.25" customHeight="1" x14ac:dyDescent="0.25">
      <c r="A10" s="37" t="s">
        <v>6</v>
      </c>
      <c r="B10" s="38"/>
      <c r="C10" s="38"/>
      <c r="D10" s="39"/>
      <c r="E10" s="9"/>
      <c r="F10" s="9"/>
      <c r="G10" s="9"/>
      <c r="H10" s="9"/>
      <c r="I10" s="29">
        <f>+I16</f>
        <v>4.4775691900691905</v>
      </c>
    </row>
    <row r="11" spans="1:9" ht="21" x14ac:dyDescent="0.35">
      <c r="A11" s="17"/>
      <c r="B11" s="17"/>
      <c r="C11" s="17"/>
      <c r="D11" s="17"/>
      <c r="E11" s="17"/>
      <c r="F11" s="17"/>
      <c r="G11" s="17"/>
      <c r="H11" s="17"/>
      <c r="I11" s="17"/>
    </row>
    <row r="12" spans="1:9" x14ac:dyDescent="0.25">
      <c r="A12" s="3" t="s">
        <v>240</v>
      </c>
      <c r="B12" s="3"/>
      <c r="C12" s="3"/>
      <c r="D12" s="3"/>
    </row>
    <row r="13" spans="1:9" x14ac:dyDescent="0.25">
      <c r="A13" s="3" t="s">
        <v>302</v>
      </c>
      <c r="B13" s="3"/>
      <c r="C13" s="3"/>
      <c r="D13" s="3"/>
    </row>
    <row r="14" spans="1:9" x14ac:dyDescent="0.25">
      <c r="A14" s="6"/>
      <c r="B14" s="6"/>
      <c r="C14" s="6"/>
      <c r="D14" s="6"/>
    </row>
    <row r="15" spans="1:9" s="1" customFormat="1" ht="30" x14ac:dyDescent="0.25">
      <c r="A15" s="32" t="s">
        <v>0</v>
      </c>
      <c r="B15" s="33"/>
      <c r="C15" s="33"/>
      <c r="D15" s="34"/>
      <c r="E15" s="25" t="s">
        <v>1</v>
      </c>
      <c r="F15" s="24" t="s">
        <v>2</v>
      </c>
      <c r="G15" s="25" t="s">
        <v>3</v>
      </c>
      <c r="H15" s="25" t="s">
        <v>5</v>
      </c>
      <c r="I15" s="25" t="s">
        <v>4</v>
      </c>
    </row>
    <row r="16" spans="1:9" s="1" customFormat="1" x14ac:dyDescent="0.25">
      <c r="A16" s="23" t="s">
        <v>8</v>
      </c>
      <c r="B16" s="7" t="s">
        <v>89</v>
      </c>
      <c r="C16" s="7"/>
      <c r="D16" s="8" t="s">
        <v>6</v>
      </c>
      <c r="E16" s="10"/>
      <c r="F16" s="10"/>
      <c r="G16" s="10"/>
      <c r="H16" s="10"/>
      <c r="I16" s="21">
        <f>((H17+H54+H70)/3)-0.01</f>
        <v>4.4775691900691905</v>
      </c>
    </row>
    <row r="17" spans="1:9" s="1" customFormat="1" x14ac:dyDescent="0.25">
      <c r="A17" s="23" t="s">
        <v>10</v>
      </c>
      <c r="B17" s="4" t="s">
        <v>9</v>
      </c>
      <c r="C17" s="4" t="s">
        <v>91</v>
      </c>
      <c r="D17" s="5" t="s">
        <v>7</v>
      </c>
      <c r="E17" s="11"/>
      <c r="F17" s="11"/>
      <c r="G17" s="11"/>
      <c r="H17" s="20">
        <f>((G18+G32+G41)/3)</f>
        <v>4.6323504273504277</v>
      </c>
      <c r="I17" s="11"/>
    </row>
    <row r="18" spans="1:9" s="1" customFormat="1" x14ac:dyDescent="0.25">
      <c r="A18" s="23" t="s">
        <v>11</v>
      </c>
      <c r="B18" s="4" t="s">
        <v>86</v>
      </c>
      <c r="C18" s="4" t="s">
        <v>163</v>
      </c>
      <c r="D18" s="5" t="s">
        <v>169</v>
      </c>
      <c r="E18" s="12"/>
      <c r="F18" s="12"/>
      <c r="G18" s="18">
        <f>(SUM(E19:E31)/13)-0.01</f>
        <v>4.6053846153846152</v>
      </c>
      <c r="H18" s="12"/>
      <c r="I18" s="12"/>
    </row>
    <row r="19" spans="1:9" s="1" customFormat="1" ht="105" x14ac:dyDescent="0.25">
      <c r="A19" s="23" t="s">
        <v>12</v>
      </c>
      <c r="B19" s="4" t="s">
        <v>87</v>
      </c>
      <c r="C19" s="4">
        <v>1</v>
      </c>
      <c r="D19" s="5" t="s">
        <v>170</v>
      </c>
      <c r="E19" s="9">
        <v>5</v>
      </c>
      <c r="F19" s="5" t="s">
        <v>294</v>
      </c>
      <c r="G19" s="5"/>
      <c r="H19" s="5"/>
      <c r="I19" s="4"/>
    </row>
    <row r="20" spans="1:9" s="1" customFormat="1" ht="105" x14ac:dyDescent="0.25">
      <c r="A20" s="23" t="s">
        <v>13</v>
      </c>
      <c r="B20" s="4" t="s">
        <v>88</v>
      </c>
      <c r="C20" s="4">
        <v>2</v>
      </c>
      <c r="D20" s="5" t="s">
        <v>171</v>
      </c>
      <c r="E20" s="9">
        <v>5</v>
      </c>
      <c r="F20" s="5" t="s">
        <v>294</v>
      </c>
      <c r="G20" s="5"/>
      <c r="H20" s="5"/>
      <c r="I20" s="4"/>
    </row>
    <row r="21" spans="1:9" s="1" customFormat="1" ht="135" x14ac:dyDescent="0.25">
      <c r="A21" s="23" t="s">
        <v>14</v>
      </c>
      <c r="B21" s="4" t="s">
        <v>92</v>
      </c>
      <c r="C21" s="4">
        <v>3</v>
      </c>
      <c r="D21" s="5" t="s">
        <v>172</v>
      </c>
      <c r="E21" s="9">
        <v>3</v>
      </c>
      <c r="F21" s="5" t="s">
        <v>284</v>
      </c>
      <c r="G21" s="5"/>
      <c r="H21" s="5"/>
      <c r="I21" s="4"/>
    </row>
    <row r="22" spans="1:9" s="1" customFormat="1" ht="45" x14ac:dyDescent="0.25">
      <c r="A22" s="23" t="s">
        <v>15</v>
      </c>
      <c r="B22" s="4" t="s">
        <v>93</v>
      </c>
      <c r="C22" s="4">
        <v>4</v>
      </c>
      <c r="D22" s="5" t="s">
        <v>173</v>
      </c>
      <c r="E22" s="9">
        <v>5</v>
      </c>
      <c r="F22" s="5" t="s">
        <v>270</v>
      </c>
      <c r="G22" s="5"/>
      <c r="H22" s="5"/>
      <c r="I22" s="4"/>
    </row>
    <row r="23" spans="1:9" s="1" customFormat="1" ht="105" x14ac:dyDescent="0.25">
      <c r="A23" s="23" t="s">
        <v>16</v>
      </c>
      <c r="B23" s="4" t="s">
        <v>94</v>
      </c>
      <c r="C23" s="4">
        <v>5</v>
      </c>
      <c r="D23" s="5" t="s">
        <v>174</v>
      </c>
      <c r="E23" s="9">
        <v>4</v>
      </c>
      <c r="F23" s="5" t="s">
        <v>290</v>
      </c>
      <c r="G23" s="5"/>
      <c r="H23" s="5"/>
      <c r="I23" s="4"/>
    </row>
    <row r="24" spans="1:9" s="1" customFormat="1" ht="90" x14ac:dyDescent="0.25">
      <c r="A24" s="23" t="s">
        <v>17</v>
      </c>
      <c r="B24" s="4" t="s">
        <v>95</v>
      </c>
      <c r="C24" s="4">
        <v>6</v>
      </c>
      <c r="D24" s="5" t="s">
        <v>175</v>
      </c>
      <c r="E24" s="9">
        <v>5</v>
      </c>
      <c r="F24" s="5" t="s">
        <v>276</v>
      </c>
      <c r="G24" s="5"/>
      <c r="H24" s="5"/>
      <c r="I24" s="4"/>
    </row>
    <row r="25" spans="1:9" s="1" customFormat="1" ht="60" x14ac:dyDescent="0.25">
      <c r="A25" s="23" t="s">
        <v>18</v>
      </c>
      <c r="B25" s="4" t="s">
        <v>96</v>
      </c>
      <c r="C25" s="4">
        <v>7</v>
      </c>
      <c r="D25" s="5" t="s">
        <v>176</v>
      </c>
      <c r="E25" s="9">
        <v>5</v>
      </c>
      <c r="F25" s="5" t="s">
        <v>271</v>
      </c>
      <c r="G25" s="5"/>
      <c r="H25" s="5"/>
      <c r="I25" s="4"/>
    </row>
    <row r="26" spans="1:9" s="1" customFormat="1" ht="45" x14ac:dyDescent="0.25">
      <c r="A26" s="23" t="s">
        <v>19</v>
      </c>
      <c r="B26" s="4" t="s">
        <v>97</v>
      </c>
      <c r="C26" s="4">
        <v>8</v>
      </c>
      <c r="D26" s="5" t="s">
        <v>177</v>
      </c>
      <c r="E26" s="9">
        <v>4</v>
      </c>
      <c r="F26" s="22" t="s">
        <v>277</v>
      </c>
      <c r="G26" s="5"/>
      <c r="H26" s="5"/>
      <c r="I26" s="4"/>
    </row>
    <row r="27" spans="1:9" s="1" customFormat="1" ht="45" x14ac:dyDescent="0.25">
      <c r="A27" s="23" t="s">
        <v>20</v>
      </c>
      <c r="B27" s="4" t="s">
        <v>98</v>
      </c>
      <c r="C27" s="4">
        <v>9</v>
      </c>
      <c r="D27" s="5" t="s">
        <v>178</v>
      </c>
      <c r="E27" s="9">
        <v>5</v>
      </c>
      <c r="F27" s="5" t="s">
        <v>278</v>
      </c>
      <c r="G27" s="5"/>
      <c r="H27" s="5"/>
      <c r="I27" s="4"/>
    </row>
    <row r="28" spans="1:9" s="1" customFormat="1" ht="45" x14ac:dyDescent="0.25">
      <c r="A28" s="23" t="s">
        <v>21</v>
      </c>
      <c r="B28" s="4" t="s">
        <v>99</v>
      </c>
      <c r="C28" s="4">
        <v>10</v>
      </c>
      <c r="D28" s="5" t="s">
        <v>291</v>
      </c>
      <c r="E28" s="9">
        <v>5</v>
      </c>
      <c r="F28" s="5" t="s">
        <v>278</v>
      </c>
      <c r="G28" s="5"/>
      <c r="H28" s="5"/>
      <c r="I28" s="4"/>
    </row>
    <row r="29" spans="1:9" s="1" customFormat="1" ht="45" x14ac:dyDescent="0.25">
      <c r="A29" s="23" t="s">
        <v>22</v>
      </c>
      <c r="B29" s="4" t="s">
        <v>100</v>
      </c>
      <c r="C29" s="4">
        <v>11</v>
      </c>
      <c r="D29" s="5" t="s">
        <v>179</v>
      </c>
      <c r="E29" s="9">
        <v>5</v>
      </c>
      <c r="F29" s="5" t="s">
        <v>279</v>
      </c>
      <c r="G29" s="5"/>
      <c r="H29" s="5"/>
      <c r="I29" s="4"/>
    </row>
    <row r="30" spans="1:9" s="1" customFormat="1" ht="105" x14ac:dyDescent="0.25">
      <c r="A30" s="23" t="s">
        <v>23</v>
      </c>
      <c r="B30" s="4" t="s">
        <v>101</v>
      </c>
      <c r="C30" s="4">
        <v>12</v>
      </c>
      <c r="D30" s="5" t="s">
        <v>180</v>
      </c>
      <c r="E30" s="9">
        <v>5</v>
      </c>
      <c r="F30" s="5" t="s">
        <v>280</v>
      </c>
      <c r="G30" s="5"/>
      <c r="H30" s="5"/>
      <c r="I30" s="4"/>
    </row>
    <row r="31" spans="1:9" s="1" customFormat="1" ht="60" x14ac:dyDescent="0.25">
      <c r="A31" s="23" t="s">
        <v>24</v>
      </c>
      <c r="B31" s="4" t="s">
        <v>102</v>
      </c>
      <c r="C31" s="4">
        <v>13</v>
      </c>
      <c r="D31" s="5" t="s">
        <v>181</v>
      </c>
      <c r="E31" s="9">
        <v>4</v>
      </c>
      <c r="F31" s="22" t="s">
        <v>254</v>
      </c>
      <c r="G31" s="5"/>
      <c r="H31" s="5"/>
      <c r="I31" s="4"/>
    </row>
    <row r="32" spans="1:9" s="1" customFormat="1" x14ac:dyDescent="0.25">
      <c r="A32" s="23" t="s">
        <v>25</v>
      </c>
      <c r="B32" s="4" t="s">
        <v>103</v>
      </c>
      <c r="C32" s="4" t="s">
        <v>164</v>
      </c>
      <c r="D32" s="5" t="s">
        <v>182</v>
      </c>
      <c r="E32" s="9">
        <v>0</v>
      </c>
      <c r="F32" s="5" t="s">
        <v>244</v>
      </c>
      <c r="G32" s="19">
        <f>SUM(E33:E40)/8</f>
        <v>4.625</v>
      </c>
      <c r="H32" s="5"/>
      <c r="I32" s="4"/>
    </row>
    <row r="33" spans="1:9" s="1" customFormat="1" ht="90" x14ac:dyDescent="0.25">
      <c r="A33" s="23" t="s">
        <v>26</v>
      </c>
      <c r="B33" s="4" t="s">
        <v>104</v>
      </c>
      <c r="C33" s="4">
        <v>14</v>
      </c>
      <c r="D33" s="5" t="s">
        <v>183</v>
      </c>
      <c r="E33" s="9">
        <v>4</v>
      </c>
      <c r="F33" s="5" t="s">
        <v>307</v>
      </c>
      <c r="G33" s="5"/>
      <c r="H33" s="5"/>
      <c r="I33" s="4"/>
    </row>
    <row r="34" spans="1:9" s="1" customFormat="1" ht="90" x14ac:dyDescent="0.25">
      <c r="A34" s="23" t="s">
        <v>27</v>
      </c>
      <c r="B34" s="4" t="s">
        <v>105</v>
      </c>
      <c r="C34" s="4">
        <v>15</v>
      </c>
      <c r="D34" s="5" t="s">
        <v>184</v>
      </c>
      <c r="E34" s="9">
        <v>5</v>
      </c>
      <c r="F34" s="5" t="s">
        <v>281</v>
      </c>
      <c r="G34" s="5"/>
      <c r="H34" s="5"/>
      <c r="I34" s="4"/>
    </row>
    <row r="35" spans="1:9" s="1" customFormat="1" ht="120" x14ac:dyDescent="0.25">
      <c r="A35" s="23" t="s">
        <v>28</v>
      </c>
      <c r="B35" s="4" t="s">
        <v>106</v>
      </c>
      <c r="C35" s="4">
        <v>16</v>
      </c>
      <c r="D35" s="5" t="s">
        <v>185</v>
      </c>
      <c r="E35" s="9">
        <v>4</v>
      </c>
      <c r="F35" s="5" t="s">
        <v>308</v>
      </c>
      <c r="G35" s="5"/>
      <c r="H35" s="5"/>
      <c r="I35" s="4"/>
    </row>
    <row r="36" spans="1:9" s="1" customFormat="1" ht="120" x14ac:dyDescent="0.25">
      <c r="A36" s="23" t="s">
        <v>29</v>
      </c>
      <c r="B36" s="4" t="s">
        <v>107</v>
      </c>
      <c r="C36" s="4">
        <v>17</v>
      </c>
      <c r="D36" s="5" t="s">
        <v>186</v>
      </c>
      <c r="E36" s="9">
        <v>4</v>
      </c>
      <c r="F36" s="5" t="s">
        <v>308</v>
      </c>
      <c r="G36" s="5"/>
      <c r="H36" s="5"/>
      <c r="I36" s="4"/>
    </row>
    <row r="37" spans="1:9" s="1" customFormat="1" ht="45" x14ac:dyDescent="0.25">
      <c r="A37" s="23" t="s">
        <v>30</v>
      </c>
      <c r="B37" s="4" t="s">
        <v>108</v>
      </c>
      <c r="C37" s="4">
        <v>18</v>
      </c>
      <c r="D37" s="5" t="s">
        <v>292</v>
      </c>
      <c r="E37" s="9">
        <v>5</v>
      </c>
      <c r="F37" s="5" t="s">
        <v>241</v>
      </c>
      <c r="G37" s="5"/>
      <c r="H37" s="5"/>
      <c r="I37" s="4"/>
    </row>
    <row r="38" spans="1:9" s="1" customFormat="1" ht="30" x14ac:dyDescent="0.25">
      <c r="A38" s="23" t="s">
        <v>31</v>
      </c>
      <c r="B38" s="4" t="s">
        <v>109</v>
      </c>
      <c r="C38" s="4">
        <v>19</v>
      </c>
      <c r="D38" s="5" t="s">
        <v>187</v>
      </c>
      <c r="E38" s="9">
        <v>5</v>
      </c>
      <c r="F38" s="5" t="s">
        <v>242</v>
      </c>
      <c r="G38" s="5"/>
      <c r="H38" s="5"/>
      <c r="I38" s="4"/>
    </row>
    <row r="39" spans="1:9" s="1" customFormat="1" ht="30" x14ac:dyDescent="0.25">
      <c r="A39" s="23" t="s">
        <v>32</v>
      </c>
      <c r="B39" s="4" t="s">
        <v>110</v>
      </c>
      <c r="C39" s="4">
        <v>20</v>
      </c>
      <c r="D39" s="5" t="s">
        <v>188</v>
      </c>
      <c r="E39" s="9">
        <v>5</v>
      </c>
      <c r="F39" s="5" t="s">
        <v>243</v>
      </c>
      <c r="G39" s="5"/>
      <c r="H39" s="5"/>
      <c r="I39" s="4"/>
    </row>
    <row r="40" spans="1:9" s="1" customFormat="1" ht="30" x14ac:dyDescent="0.25">
      <c r="A40" s="23" t="s">
        <v>33</v>
      </c>
      <c r="B40" s="4" t="s">
        <v>111</v>
      </c>
      <c r="C40" s="4">
        <v>21</v>
      </c>
      <c r="D40" s="5" t="s">
        <v>190</v>
      </c>
      <c r="E40" s="9">
        <v>5</v>
      </c>
      <c r="F40" s="5" t="s">
        <v>262</v>
      </c>
      <c r="G40" s="5"/>
      <c r="H40" s="5"/>
      <c r="I40" s="4"/>
    </row>
    <row r="41" spans="1:9" s="1" customFormat="1" x14ac:dyDescent="0.25">
      <c r="A41" s="23" t="s">
        <v>34</v>
      </c>
      <c r="B41" s="4" t="s">
        <v>112</v>
      </c>
      <c r="C41" s="4" t="s">
        <v>165</v>
      </c>
      <c r="D41" s="5" t="s">
        <v>189</v>
      </c>
      <c r="E41" s="9">
        <v>0</v>
      </c>
      <c r="F41" s="5" t="s">
        <v>244</v>
      </c>
      <c r="G41" s="19">
        <f>SUM(E42:E53)/12</f>
        <v>4.666666666666667</v>
      </c>
      <c r="H41" s="5"/>
      <c r="I41" s="4"/>
    </row>
    <row r="42" spans="1:9" s="1" customFormat="1" ht="75" x14ac:dyDescent="0.25">
      <c r="A42" s="23" t="s">
        <v>35</v>
      </c>
      <c r="B42" s="4" t="s">
        <v>113</v>
      </c>
      <c r="C42" s="4">
        <v>22</v>
      </c>
      <c r="D42" s="5" t="s">
        <v>191</v>
      </c>
      <c r="E42" s="9">
        <v>5</v>
      </c>
      <c r="F42" s="5" t="s">
        <v>282</v>
      </c>
      <c r="G42" s="5"/>
      <c r="H42" s="5"/>
      <c r="I42" s="4"/>
    </row>
    <row r="43" spans="1:9" s="1" customFormat="1" ht="45" x14ac:dyDescent="0.25">
      <c r="A43" s="23" t="s">
        <v>36</v>
      </c>
      <c r="B43" s="4" t="s">
        <v>114</v>
      </c>
      <c r="C43" s="4">
        <v>23</v>
      </c>
      <c r="D43" s="5" t="s">
        <v>192</v>
      </c>
      <c r="E43" s="9">
        <v>5</v>
      </c>
      <c r="F43" s="5" t="s">
        <v>283</v>
      </c>
      <c r="G43" s="5"/>
      <c r="H43" s="5"/>
      <c r="I43" s="4"/>
    </row>
    <row r="44" spans="1:9" s="1" customFormat="1" ht="75" x14ac:dyDescent="0.25">
      <c r="A44" s="23" t="s">
        <v>37</v>
      </c>
      <c r="B44" s="4" t="s">
        <v>115</v>
      </c>
      <c r="C44" s="4">
        <v>24</v>
      </c>
      <c r="D44" s="5" t="s">
        <v>193</v>
      </c>
      <c r="E44" s="9">
        <v>4</v>
      </c>
      <c r="F44" s="15" t="s">
        <v>313</v>
      </c>
      <c r="G44" s="5"/>
      <c r="H44" s="5"/>
      <c r="I44" s="4"/>
    </row>
    <row r="45" spans="1:9" s="1" customFormat="1" ht="45" x14ac:dyDescent="0.25">
      <c r="A45" s="23" t="s">
        <v>38</v>
      </c>
      <c r="B45" s="4" t="s">
        <v>116</v>
      </c>
      <c r="C45" s="4">
        <v>25</v>
      </c>
      <c r="D45" s="5" t="s">
        <v>194</v>
      </c>
      <c r="E45" s="9">
        <v>4</v>
      </c>
      <c r="F45" s="5" t="s">
        <v>309</v>
      </c>
      <c r="G45" s="5"/>
      <c r="H45" s="5"/>
      <c r="I45" s="4"/>
    </row>
    <row r="46" spans="1:9" s="1" customFormat="1" ht="45" x14ac:dyDescent="0.25">
      <c r="A46" s="23" t="s">
        <v>39</v>
      </c>
      <c r="B46" s="4" t="s">
        <v>117</v>
      </c>
      <c r="C46" s="4">
        <v>26</v>
      </c>
      <c r="D46" s="5" t="s">
        <v>195</v>
      </c>
      <c r="E46" s="9">
        <v>5</v>
      </c>
      <c r="F46" s="5" t="s">
        <v>285</v>
      </c>
      <c r="G46" s="5"/>
      <c r="H46" s="5"/>
      <c r="I46" s="4"/>
    </row>
    <row r="47" spans="1:9" s="1" customFormat="1" ht="45" x14ac:dyDescent="0.25">
      <c r="A47" s="23" t="s">
        <v>40</v>
      </c>
      <c r="B47" s="4" t="s">
        <v>118</v>
      </c>
      <c r="C47" s="4">
        <v>27</v>
      </c>
      <c r="D47" s="5" t="s">
        <v>196</v>
      </c>
      <c r="E47" s="9">
        <v>5</v>
      </c>
      <c r="F47" s="5" t="s">
        <v>255</v>
      </c>
      <c r="G47" s="5"/>
      <c r="H47" s="5"/>
      <c r="I47" s="4"/>
    </row>
    <row r="48" spans="1:9" s="1" customFormat="1" ht="30" x14ac:dyDescent="0.25">
      <c r="A48" s="23" t="s">
        <v>41</v>
      </c>
      <c r="B48" s="4" t="s">
        <v>119</v>
      </c>
      <c r="C48" s="4">
        <v>28</v>
      </c>
      <c r="D48" s="5" t="s">
        <v>197</v>
      </c>
      <c r="E48" s="9">
        <v>5</v>
      </c>
      <c r="F48" s="5" t="s">
        <v>245</v>
      </c>
      <c r="G48" s="5"/>
      <c r="H48" s="5"/>
      <c r="I48" s="4"/>
    </row>
    <row r="49" spans="1:9" s="1" customFormat="1" ht="105.75" customHeight="1" x14ac:dyDescent="0.25">
      <c r="A49" s="23" t="s">
        <v>42</v>
      </c>
      <c r="B49" s="4" t="s">
        <v>120</v>
      </c>
      <c r="C49" s="4">
        <v>29</v>
      </c>
      <c r="D49" s="5" t="s">
        <v>198</v>
      </c>
      <c r="E49" s="9">
        <v>4</v>
      </c>
      <c r="F49" s="5" t="s">
        <v>286</v>
      </c>
      <c r="G49" s="5"/>
      <c r="H49" s="5"/>
      <c r="I49" s="4"/>
    </row>
    <row r="50" spans="1:9" s="1" customFormat="1" ht="98.25" customHeight="1" x14ac:dyDescent="0.25">
      <c r="A50" s="23" t="s">
        <v>43</v>
      </c>
      <c r="B50" s="4" t="s">
        <v>121</v>
      </c>
      <c r="C50" s="4">
        <v>30</v>
      </c>
      <c r="D50" s="5" t="s">
        <v>199</v>
      </c>
      <c r="E50" s="9">
        <v>4</v>
      </c>
      <c r="F50" s="15" t="s">
        <v>314</v>
      </c>
      <c r="G50" s="5"/>
      <c r="H50" s="5"/>
      <c r="I50" s="4"/>
    </row>
    <row r="51" spans="1:9" s="1" customFormat="1" ht="30" x14ac:dyDescent="0.25">
      <c r="A51" s="23" t="s">
        <v>44</v>
      </c>
      <c r="B51" s="4" t="s">
        <v>122</v>
      </c>
      <c r="C51" s="4">
        <v>31</v>
      </c>
      <c r="D51" s="5" t="s">
        <v>200</v>
      </c>
      <c r="E51" s="9">
        <v>5</v>
      </c>
      <c r="F51" s="5" t="s">
        <v>256</v>
      </c>
      <c r="G51" s="5"/>
      <c r="H51" s="5"/>
      <c r="I51" s="4"/>
    </row>
    <row r="52" spans="1:9" s="1" customFormat="1" ht="30" x14ac:dyDescent="0.25">
      <c r="A52" s="23" t="s">
        <v>45</v>
      </c>
      <c r="B52" s="4" t="s">
        <v>123</v>
      </c>
      <c r="C52" s="4">
        <v>32</v>
      </c>
      <c r="D52" s="5" t="s">
        <v>201</v>
      </c>
      <c r="E52" s="9">
        <v>5</v>
      </c>
      <c r="F52" s="5" t="s">
        <v>246</v>
      </c>
      <c r="G52" s="5"/>
      <c r="H52" s="5"/>
      <c r="I52" s="4"/>
    </row>
    <row r="53" spans="1:9" s="1" customFormat="1" ht="45" x14ac:dyDescent="0.25">
      <c r="A53" s="23" t="s">
        <v>46</v>
      </c>
      <c r="B53" s="4" t="s">
        <v>124</v>
      </c>
      <c r="C53" s="4">
        <v>33</v>
      </c>
      <c r="D53" s="5" t="s">
        <v>202</v>
      </c>
      <c r="E53" s="9">
        <v>5</v>
      </c>
      <c r="F53" s="5" t="s">
        <v>263</v>
      </c>
      <c r="G53" s="5"/>
      <c r="H53" s="5"/>
      <c r="I53" s="4"/>
    </row>
    <row r="54" spans="1:9" s="1" customFormat="1" x14ac:dyDescent="0.25">
      <c r="A54" s="23" t="s">
        <v>47</v>
      </c>
      <c r="B54" s="4" t="s">
        <v>125</v>
      </c>
      <c r="C54" s="4" t="s">
        <v>86</v>
      </c>
      <c r="D54" s="5" t="s">
        <v>203</v>
      </c>
      <c r="E54" s="9">
        <v>0</v>
      </c>
      <c r="F54" s="5" t="s">
        <v>244</v>
      </c>
      <c r="G54" s="5"/>
      <c r="H54" s="19">
        <f>(G55+G63)/2</f>
        <v>4.3928571428571423</v>
      </c>
      <c r="I54" s="4"/>
    </row>
    <row r="55" spans="1:9" s="1" customFormat="1" x14ac:dyDescent="0.25">
      <c r="A55" s="23" t="s">
        <v>48</v>
      </c>
      <c r="B55" s="4" t="s">
        <v>126</v>
      </c>
      <c r="C55" s="4" t="s">
        <v>166</v>
      </c>
      <c r="D55" s="5" t="s">
        <v>204</v>
      </c>
      <c r="E55" s="9">
        <v>0</v>
      </c>
      <c r="F55" s="5" t="s">
        <v>244</v>
      </c>
      <c r="G55" s="19">
        <f>SUM(E56:E62)/7</f>
        <v>4.2857142857142856</v>
      </c>
      <c r="H55" s="5"/>
      <c r="I55" s="4"/>
    </row>
    <row r="56" spans="1:9" s="1" customFormat="1" ht="30" x14ac:dyDescent="0.25">
      <c r="A56" s="23" t="s">
        <v>49</v>
      </c>
      <c r="B56" s="4" t="s">
        <v>127</v>
      </c>
      <c r="C56" s="4">
        <v>34</v>
      </c>
      <c r="D56" s="5" t="s">
        <v>205</v>
      </c>
      <c r="E56" s="13">
        <v>5</v>
      </c>
      <c r="F56" s="14" t="s">
        <v>248</v>
      </c>
      <c r="G56" s="5"/>
      <c r="H56" s="5"/>
      <c r="I56" s="4"/>
    </row>
    <row r="57" spans="1:9" s="1" customFormat="1" ht="45" x14ac:dyDescent="0.25">
      <c r="A57" s="23" t="s">
        <v>50</v>
      </c>
      <c r="B57" s="4" t="s">
        <v>128</v>
      </c>
      <c r="C57" s="4">
        <v>35</v>
      </c>
      <c r="D57" s="5" t="s">
        <v>206</v>
      </c>
      <c r="E57" s="9">
        <v>5</v>
      </c>
      <c r="F57" s="5" t="s">
        <v>247</v>
      </c>
      <c r="G57" s="5"/>
      <c r="H57" s="5"/>
      <c r="I57" s="4"/>
    </row>
    <row r="58" spans="1:9" s="1" customFormat="1" ht="30" x14ac:dyDescent="0.25">
      <c r="A58" s="23" t="s">
        <v>51</v>
      </c>
      <c r="B58" s="4" t="s">
        <v>129</v>
      </c>
      <c r="C58" s="4">
        <v>36</v>
      </c>
      <c r="D58" s="5" t="s">
        <v>207</v>
      </c>
      <c r="E58" s="9">
        <v>5</v>
      </c>
      <c r="F58" s="5" t="s">
        <v>249</v>
      </c>
      <c r="G58" s="5"/>
      <c r="H58" s="5"/>
      <c r="I58" s="4"/>
    </row>
    <row r="59" spans="1:9" s="1" customFormat="1" ht="135" x14ac:dyDescent="0.25">
      <c r="A59" s="23" t="s">
        <v>52</v>
      </c>
      <c r="B59" s="4" t="s">
        <v>130</v>
      </c>
      <c r="C59" s="4">
        <v>37</v>
      </c>
      <c r="D59" s="5" t="s">
        <v>208</v>
      </c>
      <c r="E59" s="9">
        <v>4</v>
      </c>
      <c r="F59" s="5" t="s">
        <v>288</v>
      </c>
      <c r="G59" s="5"/>
      <c r="H59" s="5"/>
      <c r="I59" s="4"/>
    </row>
    <row r="60" spans="1:9" s="1" customFormat="1" ht="225" x14ac:dyDescent="0.25">
      <c r="A60" s="23" t="s">
        <v>53</v>
      </c>
      <c r="B60" s="4" t="s">
        <v>131</v>
      </c>
      <c r="C60" s="4">
        <v>38</v>
      </c>
      <c r="D60" s="5" t="s">
        <v>209</v>
      </c>
      <c r="E60" s="9">
        <v>3</v>
      </c>
      <c r="F60" s="5" t="s">
        <v>315</v>
      </c>
      <c r="G60" s="5"/>
      <c r="H60" s="5"/>
      <c r="I60" s="4"/>
    </row>
    <row r="61" spans="1:9" s="1" customFormat="1" ht="195" x14ac:dyDescent="0.25">
      <c r="A61" s="23" t="s">
        <v>54</v>
      </c>
      <c r="B61" s="4" t="s">
        <v>132</v>
      </c>
      <c r="C61" s="4">
        <v>39</v>
      </c>
      <c r="D61" s="5" t="s">
        <v>210</v>
      </c>
      <c r="E61" s="9">
        <v>3</v>
      </c>
      <c r="F61" s="5" t="s">
        <v>273</v>
      </c>
      <c r="G61" s="5"/>
      <c r="H61" s="5"/>
      <c r="I61" s="4"/>
    </row>
    <row r="62" spans="1:9" s="1" customFormat="1" ht="45" x14ac:dyDescent="0.25">
      <c r="A62" s="23" t="s">
        <v>55</v>
      </c>
      <c r="B62" s="4" t="s">
        <v>133</v>
      </c>
      <c r="C62" s="4">
        <v>40</v>
      </c>
      <c r="D62" s="5" t="s">
        <v>212</v>
      </c>
      <c r="E62" s="9">
        <v>5</v>
      </c>
      <c r="F62" s="5" t="s">
        <v>272</v>
      </c>
      <c r="G62" s="5"/>
      <c r="H62" s="5"/>
      <c r="I62" s="4"/>
    </row>
    <row r="63" spans="1:9" s="1" customFormat="1" x14ac:dyDescent="0.25">
      <c r="A63" s="23" t="s">
        <v>56</v>
      </c>
      <c r="B63" s="4" t="s">
        <v>134</v>
      </c>
      <c r="C63" s="4" t="s">
        <v>167</v>
      </c>
      <c r="D63" s="5" t="s">
        <v>211</v>
      </c>
      <c r="E63" s="9">
        <v>0</v>
      </c>
      <c r="F63" s="5" t="s">
        <v>244</v>
      </c>
      <c r="G63" s="9">
        <f>SUM(E64:E69)/6</f>
        <v>4.5</v>
      </c>
      <c r="H63" s="5"/>
      <c r="I63" s="4"/>
    </row>
    <row r="64" spans="1:9" s="1" customFormat="1" ht="45" x14ac:dyDescent="0.25">
      <c r="A64" s="23" t="s">
        <v>57</v>
      </c>
      <c r="B64" s="4" t="s">
        <v>135</v>
      </c>
      <c r="C64" s="4">
        <v>41</v>
      </c>
      <c r="D64" s="5" t="s">
        <v>213</v>
      </c>
      <c r="E64" s="9">
        <v>5</v>
      </c>
      <c r="F64" s="5" t="s">
        <v>287</v>
      </c>
      <c r="G64" s="5"/>
      <c r="H64" s="5"/>
      <c r="I64" s="4"/>
    </row>
    <row r="65" spans="1:9" s="1" customFormat="1" ht="45" x14ac:dyDescent="0.25">
      <c r="A65" s="23" t="s">
        <v>58</v>
      </c>
      <c r="B65" s="4" t="s">
        <v>136</v>
      </c>
      <c r="C65" s="4">
        <v>42</v>
      </c>
      <c r="D65" s="5" t="s">
        <v>214</v>
      </c>
      <c r="E65" s="9">
        <v>3</v>
      </c>
      <c r="F65" s="5" t="s">
        <v>257</v>
      </c>
      <c r="G65" s="5"/>
      <c r="H65" s="5"/>
      <c r="I65" s="4"/>
    </row>
    <row r="66" spans="1:9" s="1" customFormat="1" ht="30" x14ac:dyDescent="0.25">
      <c r="A66" s="23" t="s">
        <v>59</v>
      </c>
      <c r="B66" s="4" t="s">
        <v>137</v>
      </c>
      <c r="C66" s="4">
        <v>43</v>
      </c>
      <c r="D66" s="5" t="s">
        <v>215</v>
      </c>
      <c r="E66" s="9">
        <v>5</v>
      </c>
      <c r="F66" s="5" t="s">
        <v>264</v>
      </c>
      <c r="G66" s="5"/>
      <c r="H66" s="5"/>
      <c r="I66" s="4"/>
    </row>
    <row r="67" spans="1:9" s="1" customFormat="1" ht="30" x14ac:dyDescent="0.25">
      <c r="A67" s="23" t="s">
        <v>60</v>
      </c>
      <c r="B67" s="4" t="s">
        <v>138</v>
      </c>
      <c r="C67" s="4">
        <v>44</v>
      </c>
      <c r="D67" s="5" t="s">
        <v>216</v>
      </c>
      <c r="E67" s="9">
        <v>4</v>
      </c>
      <c r="F67" s="5" t="s">
        <v>269</v>
      </c>
      <c r="G67" s="5"/>
      <c r="H67" s="5"/>
      <c r="I67" s="4"/>
    </row>
    <row r="68" spans="1:9" s="1" customFormat="1" x14ac:dyDescent="0.25">
      <c r="A68" s="23" t="s">
        <v>61</v>
      </c>
      <c r="B68" s="4" t="s">
        <v>139</v>
      </c>
      <c r="C68" s="4">
        <v>45</v>
      </c>
      <c r="D68" s="5" t="s">
        <v>217</v>
      </c>
      <c r="E68" s="9">
        <v>5</v>
      </c>
      <c r="F68" s="5" t="s">
        <v>265</v>
      </c>
      <c r="G68" s="5"/>
      <c r="H68" s="5"/>
      <c r="I68" s="4"/>
    </row>
    <row r="69" spans="1:9" s="1" customFormat="1" ht="60" x14ac:dyDescent="0.25">
      <c r="A69" s="23" t="s">
        <v>62</v>
      </c>
      <c r="B69" s="4" t="s">
        <v>140</v>
      </c>
      <c r="C69" s="4">
        <v>46</v>
      </c>
      <c r="D69" s="5" t="s">
        <v>310</v>
      </c>
      <c r="E69" s="9">
        <v>5</v>
      </c>
      <c r="F69" s="5" t="s">
        <v>258</v>
      </c>
      <c r="G69" s="5"/>
      <c r="H69" s="5"/>
      <c r="I69" s="4"/>
    </row>
    <row r="70" spans="1:9" s="1" customFormat="1" x14ac:dyDescent="0.25">
      <c r="A70" s="23" t="s">
        <v>63</v>
      </c>
      <c r="B70" s="4" t="s">
        <v>141</v>
      </c>
      <c r="C70" s="4" t="s">
        <v>87</v>
      </c>
      <c r="D70" s="5" t="s">
        <v>218</v>
      </c>
      <c r="E70" s="9">
        <v>0</v>
      </c>
      <c r="F70" s="5" t="s">
        <v>244</v>
      </c>
      <c r="G70" s="5"/>
      <c r="H70" s="19">
        <f>G71/1</f>
        <v>4.4375</v>
      </c>
      <c r="I70" s="4"/>
    </row>
    <row r="71" spans="1:9" s="1" customFormat="1" x14ac:dyDescent="0.25">
      <c r="A71" s="23" t="s">
        <v>64</v>
      </c>
      <c r="B71" s="4" t="s">
        <v>142</v>
      </c>
      <c r="C71" s="4" t="s">
        <v>168</v>
      </c>
      <c r="D71" s="5" t="s">
        <v>219</v>
      </c>
      <c r="E71" s="9">
        <v>0</v>
      </c>
      <c r="F71" s="5" t="s">
        <v>244</v>
      </c>
      <c r="G71" s="19">
        <f>SUM(E72:E87)/16</f>
        <v>4.4375</v>
      </c>
      <c r="H71" s="5"/>
      <c r="I71" s="4"/>
    </row>
    <row r="72" spans="1:9" s="1" customFormat="1" ht="135" x14ac:dyDescent="0.25">
      <c r="A72" s="23" t="s">
        <v>65</v>
      </c>
      <c r="B72" s="4" t="s">
        <v>143</v>
      </c>
      <c r="C72" s="4">
        <v>47</v>
      </c>
      <c r="D72" s="5" t="s">
        <v>220</v>
      </c>
      <c r="E72" s="9">
        <v>4</v>
      </c>
      <c r="F72" s="22" t="s">
        <v>316</v>
      </c>
      <c r="G72" s="5"/>
      <c r="H72" s="5"/>
      <c r="I72" s="4"/>
    </row>
    <row r="73" spans="1:9" s="1" customFormat="1" ht="30" x14ac:dyDescent="0.25">
      <c r="A73" s="23" t="s">
        <v>66</v>
      </c>
      <c r="B73" s="4" t="s">
        <v>144</v>
      </c>
      <c r="C73" s="4">
        <v>48</v>
      </c>
      <c r="D73" s="5" t="s">
        <v>221</v>
      </c>
      <c r="E73" s="9">
        <v>3</v>
      </c>
      <c r="F73" s="5" t="s">
        <v>311</v>
      </c>
      <c r="G73" s="5"/>
      <c r="H73" s="5"/>
      <c r="I73" s="4"/>
    </row>
    <row r="74" spans="1:9" s="1" customFormat="1" ht="45" x14ac:dyDescent="0.25">
      <c r="A74" s="23" t="s">
        <v>67</v>
      </c>
      <c r="B74" s="4" t="s">
        <v>145</v>
      </c>
      <c r="C74" s="4">
        <v>49</v>
      </c>
      <c r="D74" s="5" t="s">
        <v>222</v>
      </c>
      <c r="E74" s="31">
        <v>4</v>
      </c>
      <c r="F74" s="5" t="s">
        <v>259</v>
      </c>
      <c r="G74" s="5"/>
      <c r="H74" s="5"/>
      <c r="I74" s="4"/>
    </row>
    <row r="75" spans="1:9" s="1" customFormat="1" ht="60" x14ac:dyDescent="0.25">
      <c r="A75" s="23" t="s">
        <v>68</v>
      </c>
      <c r="B75" s="4" t="s">
        <v>146</v>
      </c>
      <c r="C75" s="4">
        <v>50</v>
      </c>
      <c r="D75" s="5" t="s">
        <v>223</v>
      </c>
      <c r="E75" s="9">
        <v>5</v>
      </c>
      <c r="F75" s="15" t="s">
        <v>274</v>
      </c>
      <c r="G75" s="5"/>
      <c r="H75" s="5"/>
      <c r="I75" s="4"/>
    </row>
    <row r="76" spans="1:9" s="1" customFormat="1" ht="105" x14ac:dyDescent="0.25">
      <c r="A76" s="23" t="s">
        <v>69</v>
      </c>
      <c r="B76" s="4" t="s">
        <v>147</v>
      </c>
      <c r="C76" s="4">
        <v>51</v>
      </c>
      <c r="D76" s="5" t="s">
        <v>224</v>
      </c>
      <c r="E76" s="9">
        <v>4</v>
      </c>
      <c r="F76" s="5" t="s">
        <v>289</v>
      </c>
      <c r="G76" s="5"/>
      <c r="H76" s="5"/>
      <c r="I76" s="4"/>
    </row>
    <row r="77" spans="1:9" s="1" customFormat="1" ht="45" x14ac:dyDescent="0.25">
      <c r="A77" s="23" t="s">
        <v>70</v>
      </c>
      <c r="B77" s="4" t="s">
        <v>148</v>
      </c>
      <c r="C77" s="4">
        <v>52</v>
      </c>
      <c r="D77" s="5" t="s">
        <v>225</v>
      </c>
      <c r="E77" s="9">
        <v>5</v>
      </c>
      <c r="F77" s="5" t="s">
        <v>253</v>
      </c>
      <c r="G77" s="5"/>
      <c r="H77" s="5"/>
      <c r="I77" s="4"/>
    </row>
    <row r="78" spans="1:9" s="1" customFormat="1" ht="45" x14ac:dyDescent="0.25">
      <c r="A78" s="23" t="s">
        <v>71</v>
      </c>
      <c r="B78" s="4" t="s">
        <v>149</v>
      </c>
      <c r="C78" s="4">
        <v>53</v>
      </c>
      <c r="D78" s="5" t="s">
        <v>293</v>
      </c>
      <c r="E78" s="9">
        <v>5</v>
      </c>
      <c r="F78" s="5" t="s">
        <v>250</v>
      </c>
      <c r="G78" s="5"/>
      <c r="H78" s="5"/>
      <c r="I78" s="4"/>
    </row>
    <row r="79" spans="1:9" s="1" customFormat="1" ht="45" x14ac:dyDescent="0.25">
      <c r="A79" s="23" t="s">
        <v>72</v>
      </c>
      <c r="B79" s="4" t="s">
        <v>150</v>
      </c>
      <c r="C79" s="4">
        <v>54</v>
      </c>
      <c r="D79" s="5" t="s">
        <v>226</v>
      </c>
      <c r="E79" s="9">
        <v>5</v>
      </c>
      <c r="F79" s="15" t="s">
        <v>268</v>
      </c>
      <c r="G79" s="5"/>
      <c r="H79" s="5"/>
      <c r="I79" s="4"/>
    </row>
    <row r="80" spans="1:9" s="1" customFormat="1" ht="45" x14ac:dyDescent="0.25">
      <c r="A80" s="23" t="s">
        <v>73</v>
      </c>
      <c r="B80" s="4" t="s">
        <v>151</v>
      </c>
      <c r="C80" s="4">
        <v>55</v>
      </c>
      <c r="D80" s="5" t="s">
        <v>227</v>
      </c>
      <c r="E80" s="16">
        <v>3</v>
      </c>
      <c r="F80" s="5" t="s">
        <v>275</v>
      </c>
      <c r="G80" s="5"/>
      <c r="H80" s="5"/>
      <c r="I80" s="4"/>
    </row>
    <row r="81" spans="1:9" s="1" customFormat="1" ht="45" x14ac:dyDescent="0.25">
      <c r="A81" s="23" t="s">
        <v>74</v>
      </c>
      <c r="B81" s="4" t="s">
        <v>152</v>
      </c>
      <c r="C81" s="4">
        <v>56</v>
      </c>
      <c r="D81" s="5" t="s">
        <v>228</v>
      </c>
      <c r="E81" s="9">
        <v>5</v>
      </c>
      <c r="F81" s="5" t="s">
        <v>251</v>
      </c>
      <c r="G81" s="5"/>
      <c r="H81" s="5"/>
      <c r="I81" s="4"/>
    </row>
    <row r="82" spans="1:9" s="1" customFormat="1" ht="75" x14ac:dyDescent="0.25">
      <c r="A82" s="23" t="s">
        <v>75</v>
      </c>
      <c r="B82" s="4" t="s">
        <v>153</v>
      </c>
      <c r="C82" s="4">
        <v>57</v>
      </c>
      <c r="D82" s="5" t="s">
        <v>229</v>
      </c>
      <c r="E82" s="9">
        <v>3</v>
      </c>
      <c r="F82" s="5" t="s">
        <v>260</v>
      </c>
      <c r="G82" s="5"/>
      <c r="H82" s="5"/>
      <c r="I82" s="4"/>
    </row>
    <row r="83" spans="1:9" s="1" customFormat="1" ht="60" x14ac:dyDescent="0.25">
      <c r="A83" s="23" t="s">
        <v>76</v>
      </c>
      <c r="B83" s="4" t="s">
        <v>154</v>
      </c>
      <c r="C83" s="4">
        <v>58</v>
      </c>
      <c r="D83" s="5" t="s">
        <v>230</v>
      </c>
      <c r="E83" s="9">
        <v>5</v>
      </c>
      <c r="F83" s="5" t="s">
        <v>266</v>
      </c>
      <c r="G83" s="5"/>
      <c r="H83" s="5"/>
      <c r="I83" s="4"/>
    </row>
    <row r="84" spans="1:9" s="1" customFormat="1" ht="45" x14ac:dyDescent="0.25">
      <c r="A84" s="23" t="s">
        <v>77</v>
      </c>
      <c r="B84" s="4" t="s">
        <v>155</v>
      </c>
      <c r="C84" s="4">
        <v>59</v>
      </c>
      <c r="D84" s="5" t="s">
        <v>231</v>
      </c>
      <c r="E84" s="9">
        <v>5</v>
      </c>
      <c r="F84" s="5" t="s">
        <v>261</v>
      </c>
      <c r="G84" s="5"/>
      <c r="H84" s="5"/>
      <c r="I84" s="4"/>
    </row>
    <row r="85" spans="1:9" s="1" customFormat="1" ht="45" x14ac:dyDescent="0.25">
      <c r="A85" s="23" t="s">
        <v>78</v>
      </c>
      <c r="B85" s="4" t="s">
        <v>156</v>
      </c>
      <c r="C85" s="4">
        <v>60</v>
      </c>
      <c r="D85" s="5" t="s">
        <v>232</v>
      </c>
      <c r="E85" s="9">
        <v>5</v>
      </c>
      <c r="F85" s="5" t="s">
        <v>317</v>
      </c>
      <c r="G85" s="5"/>
      <c r="H85" s="5"/>
      <c r="I85" s="4"/>
    </row>
    <row r="86" spans="1:9" s="1" customFormat="1" ht="45" x14ac:dyDescent="0.25">
      <c r="A86" s="23" t="s">
        <v>79</v>
      </c>
      <c r="B86" s="4" t="s">
        <v>157</v>
      </c>
      <c r="C86" s="4">
        <v>61</v>
      </c>
      <c r="D86" s="5" t="s">
        <v>233</v>
      </c>
      <c r="E86" s="9">
        <v>5</v>
      </c>
      <c r="F86" s="5" t="s">
        <v>267</v>
      </c>
      <c r="G86" s="5"/>
      <c r="H86" s="5"/>
      <c r="I86" s="4"/>
    </row>
    <row r="87" spans="1:9" s="1" customFormat="1" ht="30" x14ac:dyDescent="0.25">
      <c r="A87" s="23" t="s">
        <v>80</v>
      </c>
      <c r="B87" s="4" t="s">
        <v>158</v>
      </c>
      <c r="C87" s="4">
        <v>62</v>
      </c>
      <c r="D87" s="5" t="s">
        <v>234</v>
      </c>
      <c r="E87" s="9">
        <v>5</v>
      </c>
      <c r="F87" s="5" t="s">
        <v>252</v>
      </c>
      <c r="G87" s="5"/>
      <c r="H87" s="5"/>
      <c r="I87" s="4"/>
    </row>
    <row r="88" spans="1:9" s="1" customFormat="1" x14ac:dyDescent="0.25">
      <c r="A88" s="4" t="s">
        <v>81</v>
      </c>
      <c r="B88" s="4" t="s">
        <v>90</v>
      </c>
      <c r="C88" s="4"/>
      <c r="D88" s="5" t="s">
        <v>235</v>
      </c>
      <c r="E88" s="9">
        <v>0</v>
      </c>
      <c r="F88" s="5" t="s">
        <v>244</v>
      </c>
      <c r="G88" s="5"/>
      <c r="H88" s="5"/>
      <c r="I88" s="4"/>
    </row>
    <row r="89" spans="1:9" s="1" customFormat="1" ht="150" x14ac:dyDescent="0.25">
      <c r="A89" s="4" t="s">
        <v>82</v>
      </c>
      <c r="B89" s="4" t="s">
        <v>159</v>
      </c>
      <c r="C89" s="4"/>
      <c r="D89" s="5" t="s">
        <v>236</v>
      </c>
      <c r="E89" s="9"/>
      <c r="F89" s="5" t="s">
        <v>303</v>
      </c>
      <c r="G89" s="5"/>
      <c r="H89" s="5"/>
      <c r="I89" s="4"/>
    </row>
    <row r="90" spans="1:9" s="1" customFormat="1" ht="135.75" customHeight="1" x14ac:dyDescent="0.25">
      <c r="A90" s="4" t="s">
        <v>83</v>
      </c>
      <c r="B90" s="4" t="s">
        <v>160</v>
      </c>
      <c r="C90" s="4"/>
      <c r="D90" s="5" t="s">
        <v>237</v>
      </c>
      <c r="E90" s="9"/>
      <c r="F90" s="5" t="s">
        <v>304</v>
      </c>
      <c r="G90" s="5"/>
      <c r="H90" s="5"/>
      <c r="I90" s="4"/>
    </row>
    <row r="91" spans="1:9" s="1" customFormat="1" ht="45" x14ac:dyDescent="0.25">
      <c r="A91" s="4" t="s">
        <v>84</v>
      </c>
      <c r="B91" s="4" t="s">
        <v>161</v>
      </c>
      <c r="C91" s="4"/>
      <c r="D91" s="5" t="s">
        <v>238</v>
      </c>
      <c r="E91" s="9"/>
      <c r="F91" s="30" t="s">
        <v>318</v>
      </c>
      <c r="G91" s="5"/>
      <c r="H91" s="5"/>
      <c r="I91" s="4"/>
    </row>
    <row r="92" spans="1:9" s="1" customFormat="1" ht="90" x14ac:dyDescent="0.25">
      <c r="A92" s="4" t="s">
        <v>85</v>
      </c>
      <c r="B92" s="4" t="s">
        <v>162</v>
      </c>
      <c r="C92" s="4"/>
      <c r="D92" s="5" t="s">
        <v>239</v>
      </c>
      <c r="E92" s="9"/>
      <c r="F92" s="5" t="s">
        <v>312</v>
      </c>
      <c r="G92" s="5"/>
      <c r="H92" s="5"/>
      <c r="I92" s="4"/>
    </row>
  </sheetData>
  <mergeCells count="7">
    <mergeCell ref="A15:D15"/>
    <mergeCell ref="A1:I1"/>
    <mergeCell ref="B5:D5"/>
    <mergeCell ref="B6:D6"/>
    <mergeCell ref="B7:D7"/>
    <mergeCell ref="A9:D9"/>
    <mergeCell ref="A10:D10"/>
  </mergeCells>
  <pageMargins left="0.70866141732283472" right="0.70866141732283472" top="0.74803149606299213" bottom="0.74803149606299213" header="0.31496062992125984" footer="0.31496062992125984"/>
  <pageSetup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Mabel Astrid Neira Yepes</dc:creator>
  <cp:lastModifiedBy>Mabel Astrid Neira Yepes</cp:lastModifiedBy>
  <cp:lastPrinted>2015-02-26T20:33:49Z</cp:lastPrinted>
  <dcterms:created xsi:type="dcterms:W3CDTF">2015-02-09T14:14:31Z</dcterms:created>
  <dcterms:modified xsi:type="dcterms:W3CDTF">2016-02-19T19:47:08Z</dcterms:modified>
</cp:coreProperties>
</file>