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gonzalez\Desktop\Super Solidaria\CD 56-2024\Plan de mejoramiento AGN\"/>
    </mc:Choice>
  </mc:AlternateContent>
  <bookViews>
    <workbookView xWindow="0" yWindow="0" windowWidth="28800" windowHeight="10305"/>
  </bookViews>
  <sheets>
    <sheet name="PMA_2022-2023" sheetId="1" r:id="rId1"/>
  </sheets>
  <calcPr calcId="162913"/>
  <extLst>
    <ext uri="GoogleSheetsCustomDataVersion2">
      <go:sheetsCustomData xmlns:go="http://customooxmlschemas.google.com/" r:id="rId5" roundtripDataChecksum="qCaF2dvoreX89NeZrG/6xQN9JkDXGDP/WzF8W7PnY84="/>
    </ext>
  </extLst>
</workbook>
</file>

<file path=xl/calcChain.xml><?xml version="1.0" encoding="utf-8"?>
<calcChain xmlns="http://schemas.openxmlformats.org/spreadsheetml/2006/main">
  <c r="E62" i="1" l="1"/>
  <c r="F59" i="1"/>
  <c r="I50" i="1" l="1"/>
  <c r="I49" i="1"/>
  <c r="I48" i="1"/>
  <c r="I47" i="1"/>
  <c r="I46" i="1"/>
  <c r="I45" i="1"/>
  <c r="I44" i="1"/>
  <c r="L43" i="1"/>
  <c r="F60" i="1" s="1"/>
  <c r="I43" i="1"/>
  <c r="I42" i="1"/>
  <c r="I41" i="1"/>
  <c r="I40" i="1"/>
  <c r="I39" i="1"/>
  <c r="I38" i="1"/>
  <c r="I37" i="1"/>
  <c r="I36" i="1"/>
  <c r="L35" i="1"/>
  <c r="I35" i="1"/>
  <c r="I34" i="1"/>
  <c r="I33" i="1"/>
  <c r="I32" i="1"/>
  <c r="I31" i="1"/>
  <c r="L30" i="1"/>
  <c r="F58" i="1" s="1"/>
  <c r="I30" i="1"/>
  <c r="I29" i="1"/>
  <c r="L28" i="1"/>
  <c r="F57" i="1" s="1"/>
  <c r="I28" i="1"/>
  <c r="I26" i="1"/>
  <c r="I25" i="1"/>
  <c r="L24" i="1"/>
  <c r="F56" i="1" s="1"/>
  <c r="I24" i="1"/>
  <c r="L23" i="1"/>
  <c r="F55" i="1" s="1"/>
  <c r="I23" i="1"/>
  <c r="I22" i="1"/>
  <c r="L21" i="1"/>
  <c r="F54" i="1" s="1"/>
  <c r="I21" i="1"/>
  <c r="I20" i="1"/>
  <c r="I19" i="1"/>
  <c r="I18" i="1"/>
  <c r="I17" i="1"/>
  <c r="I16" i="1"/>
  <c r="I15" i="1"/>
  <c r="I14" i="1"/>
  <c r="L13" i="1"/>
  <c r="F53" i="1" s="1"/>
  <c r="I13" i="1"/>
  <c r="I12" i="1"/>
  <c r="I11" i="1"/>
  <c r="I10" i="1"/>
  <c r="L9" i="1"/>
  <c r="F52" i="1" s="1"/>
  <c r="I9" i="1"/>
</calcChain>
</file>

<file path=xl/comments1.xml><?xml version="1.0" encoding="utf-8"?>
<comments xmlns="http://schemas.openxmlformats.org/spreadsheetml/2006/main">
  <authors>
    <author/>
  </authors>
  <commentList>
    <comment ref="A7" authorId="0" shapeId="0">
      <text>
        <r>
          <rPr>
            <sz val="11"/>
            <color theme="1"/>
            <rFont val="Calibri"/>
            <scheme val="minor"/>
          </rPr>
          <t>======
ID#AAAAeKRBJbw
Luis Carlos Parra A    (2022-08-12 15:03:39)
Número consecutivo asignado a cada hallazgo</t>
        </r>
      </text>
    </comment>
    <comment ref="B7" authorId="0" shapeId="0">
      <text>
        <r>
          <rPr>
            <sz val="11"/>
            <color theme="1"/>
            <rFont val="Calibri"/>
            <scheme val="minor"/>
          </rPr>
          <t>======
ID#AAAAeKRBJb8
Luis Carlos Parra A    (2022-08-12 15:03:39)
Título de los hallazgos archivístios</t>
        </r>
      </text>
    </comment>
    <comment ref="C7" authorId="0" shapeId="0">
      <text>
        <r>
          <rPr>
            <sz val="11"/>
            <color theme="1"/>
            <rFont val="Calibri"/>
            <scheme val="minor"/>
          </rPr>
          <t>======
ID#AAAAeKRBJcI
lhernandez    (2022-08-12 15:03:39)
Cada una de las actividades propuestas</t>
        </r>
      </text>
    </comment>
    <comment ref="D7" authorId="0" shapeId="0">
      <text>
        <r>
          <rPr>
            <sz val="11"/>
            <color theme="1"/>
            <rFont val="Calibri"/>
            <scheme val="minor"/>
          </rPr>
          <t>======
ID#AAAAeKRBJb4
Luis Carlos Parra A    (2022-08-12 15:03:39)
Se registrá el item determinado para cada acción el cual corresponde a las actividades propuestas</t>
        </r>
      </text>
    </comment>
    <comment ref="F7" authorId="0" shapeId="0">
      <text>
        <r>
          <rPr>
            <sz val="11"/>
            <color theme="1"/>
            <rFont val="Calibri"/>
            <scheme val="minor"/>
          </rPr>
          <t>======
ID#AAAAeKRBJcE
Luis Carlos Parra A    (2022-08-12 15:03:39)
La descripción d elas metas que se pretender realizar para alcanzar el objetivo</t>
        </r>
      </text>
    </comment>
    <comment ref="I7" authorId="0" shapeId="0">
      <text>
        <r>
          <rPr>
            <sz val="11"/>
            <color theme="1"/>
            <rFont val="Calibri"/>
            <scheme val="minor"/>
          </rPr>
          <t>======
ID#AAAAeKRBJbU
Luis Carlos Parra A    (2022-08-12 15:03:39)
Casilla con fórmula, el cual resulta del total de semanas ejecutadas del proyecto</t>
        </r>
      </text>
    </comment>
    <comment ref="J7" authorId="0" shapeId="0">
      <text>
        <r>
          <rPr>
            <sz val="11"/>
            <color theme="1"/>
            <rFont val="Calibri"/>
            <scheme val="minor"/>
          </rPr>
          <t>======
ID#AAAAeKRBJcU
Luis Carlos Parra A    (2022-08-12 15:03:39)
Casilla con formula, refleja el avance para cada una de las metas</t>
        </r>
      </text>
    </comment>
    <comment ref="K7" authorId="0" shapeId="0">
      <text>
        <r>
          <rPr>
            <sz val="11"/>
            <color theme="1"/>
            <rFont val="Calibri"/>
            <scheme val="minor"/>
          </rPr>
          <t>======
ID#AAAAeKRBJcQ
Luis Carlos Parra A    (2022-08-12 15:03:39)
Casilla con formula, refleja el avance para cada una de las metas</t>
        </r>
      </text>
    </comment>
    <comment ref="L7" authorId="0" shapeId="0">
      <text>
        <r>
          <rPr>
            <sz val="11"/>
            <color theme="1"/>
            <rFont val="Calibri"/>
            <scheme val="minor"/>
          </rPr>
          <t>======
ID#AAAAeKRBJbg
Luis Carlos Parra A    (2022-08-12 15:03:39)
Casilla con formula automática, la cual registra el porcentaje de avance del objetivo</t>
        </r>
      </text>
    </comment>
    <comment ref="M7" authorId="0" shapeId="0">
      <text>
        <r>
          <rPr>
            <sz val="11"/>
            <color theme="1"/>
            <rFont val="Calibri"/>
            <scheme val="minor"/>
          </rPr>
          <t>======
ID#AAAAeKRBJbc
Luis Carlos Parra A    (2022-08-12 15:03:39)
Registrar los avances ejecutados a la fecha.</t>
        </r>
      </text>
    </comment>
    <comment ref="N7" authorId="0" shapeId="0">
      <text>
        <r>
          <rPr>
            <sz val="11"/>
            <color theme="1"/>
            <rFont val="Calibri"/>
            <scheme val="minor"/>
          </rPr>
          <t>======
ID#AAAAeKRBJcM
Luis Carlos Parra A    (2022-08-12 15:03:39)
El nombre de las Áreas y personas responsables para el cumplimiento de cada objetivo</t>
        </r>
      </text>
    </comment>
    <comment ref="O7" authorId="0" shapeId="0">
      <text>
        <r>
          <rPr>
            <sz val="11"/>
            <color theme="1"/>
            <rFont val="Calibri"/>
            <scheme val="minor"/>
          </rPr>
          <t>======
ID#AAAAeKRBJb0
HERNAN ALONSO RODRIGUEZ MORA    (2022-08-12 15:03:39)
Se registra la información relatica a los soportes que evidencian el cierre del hallazgo (fotos, videos, documentos, etc.)</t>
        </r>
      </text>
    </comment>
    <comment ref="P7" authorId="0" shapeId="0">
      <text>
        <r>
          <rPr>
            <sz val="11"/>
            <color theme="1"/>
            <rFont val="Calibri"/>
            <scheme val="minor"/>
          </rPr>
          <t>======
ID#AAAAeKRBJbk
Maria Elvira Zea    (2022-08-12 15:03:39)
Dejar las observaciones frente al cumplimiento y efectividad de las tareas implementadas.</t>
        </r>
      </text>
    </comment>
    <comment ref="R7" authorId="0" shapeId="0">
      <text>
        <r>
          <rPr>
            <sz val="11"/>
            <color theme="1"/>
            <rFont val="Calibri"/>
            <scheme val="minor"/>
          </rPr>
          <t>======
ID#AAAAeKRBJcY
HERNAN ALONSO RODRIGUEZ MORA    (2022-08-12 15:03:39)
Fecha en que se cierra completamente el hallazgo</t>
        </r>
      </text>
    </comment>
    <comment ref="S7" authorId="0" shapeId="0">
      <text>
        <r>
          <rPr>
            <sz val="11"/>
            <color theme="1"/>
            <rFont val="Calibri"/>
            <scheme val="minor"/>
          </rPr>
          <t>======
ID#AAAAeKRBJbY
HERNAN ALONSO RODRIGUEZ MORA    (2022-08-12 15:03:39)
Número de radicado con el cual la entidad realiza el cierre del hallazgo</t>
        </r>
      </text>
    </comment>
    <comment ref="G8" authorId="0" shapeId="0">
      <text>
        <r>
          <rPr>
            <sz val="11"/>
            <color theme="1"/>
            <rFont val="Calibri"/>
            <scheme val="minor"/>
          </rPr>
          <t>======
ID#AAAAeKRBJcc
Luis Carlos Parra A    (2022-08-12 15:03:39)
Fecha de inicio de actividades para alcalzar la   meta</t>
        </r>
      </text>
    </comment>
    <comment ref="H8" authorId="0" shapeId="0">
      <text>
        <r>
          <rPr>
            <sz val="11"/>
            <color theme="1"/>
            <rFont val="Calibri"/>
            <scheme val="minor"/>
          </rPr>
          <t>======
ID#AAAAeKRBJbo
Luis Carlos Parra A    (2022-08-12 15:03:39)
Fecha en que se culmina la meta</t>
        </r>
      </text>
    </comment>
    <comment ref="C9" authorId="0" shapeId="0">
      <text>
        <r>
          <rPr>
            <sz val="11"/>
            <color theme="1"/>
            <rFont val="Calibri"/>
            <scheme val="minor"/>
          </rPr>
          <t>======
ID#AAAAeKRBJbs
GIV    (2022-08-12 15:03:39)
El número de acciones pueden variar</t>
        </r>
      </text>
    </comment>
    <comment ref="L9" authorId="0" shapeId="0">
      <text>
        <r>
          <rPr>
            <sz val="11"/>
            <color theme="1"/>
            <rFont val="Calibri"/>
            <scheme val="minor"/>
          </rPr>
          <t>======
ID#AAAAeKRBJcA
lhernandez    (2022-08-12 15:03:39)
El número de metas puede variar. Si necesitan más campos, insertar las filas</t>
        </r>
      </text>
    </comment>
    <comment ref="B27" authorId="0" shapeId="0">
      <text>
        <r>
          <rPr>
            <sz val="11"/>
            <color theme="1"/>
            <rFont val="Calibri"/>
            <scheme val="minor"/>
          </rPr>
          <t>======
ID#AAAAacYLVrk
Mery Alexandra Caceres Arias    (2022-08-22 15:39:25)
@dcaucali@supersolidaria.gov.co acorde con la respuesta del AGN, sugiero eliminarlo del PMA y que al interior del proceso se lleve el control.
_Asignado a dcaucali@supersolidaria.gov.co_</t>
        </r>
      </text>
    </comment>
  </commentList>
  <extLst>
    <ext xmlns:r="http://schemas.openxmlformats.org/officeDocument/2006/relationships" uri="GoogleSheetsCustomDataVersion2">
      <go:sheetsCustomData xmlns:go="http://customooxmlschemas.google.com/" r:id="rId1" roundtripDataSignature="AMtx7mh8NHDBybJhVyKoiTbmk6cQaPFxTA=="/>
    </ext>
  </extLst>
</comments>
</file>

<file path=xl/sharedStrings.xml><?xml version="1.0" encoding="utf-8"?>
<sst xmlns="http://schemas.openxmlformats.org/spreadsheetml/2006/main" count="291" uniqueCount="237">
  <si>
    <t xml:space="preserve">Entidad: </t>
  </si>
  <si>
    <t>Superintendencia de la Economía Solidiaria - S. E. S.</t>
  </si>
  <si>
    <t xml:space="preserve">NIT: </t>
  </si>
  <si>
    <t>830053043-5</t>
  </si>
  <si>
    <t xml:space="preserve">Representante Legal: </t>
  </si>
  <si>
    <t xml:space="preserve">Fecha de iniciación: </t>
  </si>
  <si>
    <t>Responsable del proceso:</t>
  </si>
  <si>
    <t>Carlos Enrique Ballesteros Amaya</t>
  </si>
  <si>
    <t>Fecha de finalización:</t>
  </si>
  <si>
    <t xml:space="preserve">Cargo: </t>
  </si>
  <si>
    <t>Coordinador Grupo de Gestión Documental y Administrativo</t>
  </si>
  <si>
    <t>Fecha y número de Acta de aprobación del PMA</t>
  </si>
  <si>
    <t>22-08-2022 - Acta N° 25 del Comité de Gestión y Desempeño</t>
  </si>
  <si>
    <t>Plan de Mejoramiento</t>
  </si>
  <si>
    <t>Seguimiento Control Interno</t>
  </si>
  <si>
    <t>Seguimiento AGN</t>
  </si>
  <si>
    <t>ITEM</t>
  </si>
  <si>
    <t>HALLAZGO</t>
  </si>
  <si>
    <t>NO. DE ACCIÓN</t>
  </si>
  <si>
    <t>OBJETIVOS</t>
  </si>
  <si>
    <t>No. META</t>
  </si>
  <si>
    <t>Descripción  de  las Tareas</t>
  </si>
  <si>
    <t>EJECUCIÓN DE LAS  TAREAS</t>
  </si>
  <si>
    <t>PLAZO EN SEMANAS</t>
  </si>
  <si>
    <t>El Programa de Gestión Documental (en adelante PGD) está elaborado conforme a los procesos archivísticos contemplados en el marco normativo, en concordancia con los procedimientos de la Supersolidaria e incluye metas a corto, mediano y largo plazo para su desarrollo. Este documento se encuentra publicado en la página web de la Supersolidaria.
Los programas específicos que se han desarrollado son:
-Programa de capacitación
-Programa de archivos descentralizados
-Programa de reprografía</t>
  </si>
  <si>
    <t xml:space="preserve">PRODUCTOS </t>
  </si>
  <si>
    <t>AVANCE DE CUMPLIMIENTO DEL OBJETIVO</t>
  </si>
  <si>
    <t>DESCRIPCIÓN DE LOS AVANCES</t>
  </si>
  <si>
    <t>ÁREAS Y PERSONAS RESPONSABLES</t>
  </si>
  <si>
    <t>EVIDENCIAS</t>
  </si>
  <si>
    <t>OBSERVACIONES OFICINA DE CONTROL INTERNO</t>
  </si>
  <si>
    <t>N° INFORME DE SEGUIMIENTO Y FECHA</t>
  </si>
  <si>
    <t>FECHA CIERRE HALLAZGO</t>
  </si>
  <si>
    <t>No. RADICADO</t>
  </si>
  <si>
    <t>OBSERVACIONES</t>
  </si>
  <si>
    <t>INICIO</t>
  </si>
  <si>
    <t>FINALIZACIÓN</t>
  </si>
  <si>
    <t>Politica de Gestión Documental</t>
  </si>
  <si>
    <t>ACCIÓN NO. 1</t>
  </si>
  <si>
    <t>Actualizar la política de gestión documental integrando los elementos de transformación digital y documentos electrónicos que en la actualidad se administrata como parte de la conformación de los documentos de archivo que produce la Supersolidaria.</t>
  </si>
  <si>
    <t>Realizar la actualización de la política de gestión documental</t>
  </si>
  <si>
    <t>Política de Gestión Documental actualizada</t>
  </si>
  <si>
    <t>Acorde con la "respuesta a tercer informe de seguimiento al Plan de Mejoramiento Archivístico - PMA" enviado a la Supersolidaria el 23 de agosto de 2023 con radicado AGN 2-2023-007893, se indica que este hallazgo ha sido superado.</t>
  </si>
  <si>
    <t>Grupo de Gestión Documental y Administrativo</t>
  </si>
  <si>
    <t>20230823_Respuesta_AGN_2-2023-007893.pdf</t>
  </si>
  <si>
    <t>Incorporar el componente tecnológico y la producción de documentos electrónicos y digitales.</t>
  </si>
  <si>
    <t>Desarrollar e integrar tema normativo y conceptualización a la política</t>
  </si>
  <si>
    <t>Presentar ante el Comité de Gestión y Desempeño de la Supersolidaria para su aprobación.</t>
  </si>
  <si>
    <t>Acta de sesión del Comité de Gestión y Desempeño aprobando la la actualización de la política de gestión documental.</t>
  </si>
  <si>
    <t>Grupo de Gestión Documental y Administrativo / Secretaría General / Oficina de Planeación y Sistemas</t>
  </si>
  <si>
    <t>Tablas de Retención Documental</t>
  </si>
  <si>
    <t>ACCIÓN NO. 2</t>
  </si>
  <si>
    <t>Realizar la actualización de la Tabla de Retención Documental, a partir de la adjudicación del contrato que esta definido por parte de la Supersolidaria para este actividad.</t>
  </si>
  <si>
    <t>Adjudicar el proceso de contratación para la elaboración de la TRD y el acta de suscripción de este.</t>
  </si>
  <si>
    <t>Contrato firmado</t>
  </si>
  <si>
    <t>Contrato celebrado entre la SES y SPN 4-72 número CI-418-2022.
Se adjunta el anexo 01 denominado "Ficha técnica".
Los documentos se encuentran en la subcarpeta denominada "2.1.Adjudicacion_contrato_TRD"</t>
  </si>
  <si>
    <t>Grupo de Contratación / Secretaría General</t>
  </si>
  <si>
    <t>20220907_Clausulado_contrato_CI-418-2022.pdf
20220907_Anexo_1_Ficha_Tecnica.pdf</t>
  </si>
  <si>
    <t>Revisar y aprobar el plan de trabajo para la ejecución del contrato de elaboración de la TRD.</t>
  </si>
  <si>
    <t>Plan de Trabajo</t>
  </si>
  <si>
    <t xml:space="preserve">Plan de trabajo revisado y aprobado por el supervisor para la elaboración de las TRD dentro del marco de ejecución del 13 de septiembre al 31 de diciembre de 2022 (ver correo del 8 de noviembre de 2022).
No obstante, se realizaron dos prórrogas al contrato:
1) Primer prórroga: desde el 1 de enero hasta el 28 de febrero de 2023. Se cuenta con la justificaión de la prórroga y la prórroga misma con fecha del 29 de diciembre de 2022.
2) Segunda prórroga: del 1 al 31 de marzo de 2023. Se cuenta con solicitud de prórroga de parte del contratista 4-72 del 24 de febrero de 2023, la justificación de la prórroga del 27 de febrero de 2023.
Los documentos se encuentran en la subcarpeta denominada "2,2,Plan_trabajo_TRD"
</t>
  </si>
  <si>
    <t xml:space="preserve">20221108_Correo_Aprobación_plan_trabajo_CI-418-2022.pdf
1-2. Plan de W PROTECH -SUPERSOLIDARIA 8NOV2022.xlsx
20221229_Justificacion_prorroga_CI-418-2022.pdf
20221229_Prorroga_No_1_CI-418-2022.pdf
20230224_Solicitud_Prorroga_No_02.pdf
20230227_Justificación_Prorroga_No_02_CI-418-2022
</t>
  </si>
  <si>
    <t>Formular la actualización de la Tabla de Retención Documental, a partir del levantamiento de información y mesas de trabajo con las áreas y previa validación con la supervisión del contrato para esta proceso tercerizado.</t>
  </si>
  <si>
    <t>Formatos de recolección de información.
Tablas de Retención Documental TRD actualizadas y aprobadas por el supervisor del contrato.</t>
  </si>
  <si>
    <t>Dentro de la ejecución contractual de la segunda prórroga del contrato, se aprobaron 28 TRD de parte del supervisor del contrato según correo del 10 de marzo de 2023.
En ese sentido, se anexan dos documentos:
1. Un documento en zip titulado "20230310_TRD_aprobadas.zip" en donde se encuentran en versión excel las 28 TRD aprobadas por el supervisor en la ejecución del contrato CI-418-2022.
2. Un documentl en PDF titulado "20230310_Correo_Aprobacion_TRD.pdf" en donde consta la aprobación del supervisor sobre las TRD entregadas por el contratista en ejecución del contrato CI-418-2022.
Los documentos se encuentran en la subcarpeta denominada: "2.3.Actualizacion_TRD"</t>
  </si>
  <si>
    <t>20230310_Correo_Aprobacion_TRD.pdf
20230310_TRD_aprobadas.zip</t>
  </si>
  <si>
    <t>Realizar la presentación de la TRD, para la aprobación por parte del Comité de  Gestión y Desempeño</t>
  </si>
  <si>
    <t>Acta de sesión del Comité de Gestión y Desempeño aprobando la actualización de la TRD.</t>
  </si>
  <si>
    <t>En sesión del 22 de marzo de 2023 se aprobaron las 28 TRD presentadas por el coordinador del Grupo de Gestión Documental y Administrativo por parte del Comité de Gestión y Desempeño de la Supersolidaria.
El acta está en la subcarpeta denominada "2.4.Aprobacion_TRD"</t>
  </si>
  <si>
    <t>20230322_Acta_Comité_29_aprobación_TRD.pdf</t>
  </si>
  <si>
    <t>Presentar ante al Archivo General de la Nación –AGN– la actualización de la TRD para su convalidación.</t>
  </si>
  <si>
    <t>Oficio de envío y radicación de la actualización de la TRD.</t>
  </si>
  <si>
    <t>Se remitió comunicación oficial al Archivo General de la Nacíón (AGN) el 28 de abril de 2023 con radicado de la Supersolidaria 20234400181331 solicitando la convalidación de las TRD de la Supersolidaria.
El AGN recibidó dicha comunicación el 28 de abril de 2023 en radicado AGN 1-2023-04871.
Se adjuntan dos documentos:
1. Documento PDF titulado: "20230428_Comunicacion_20234400181331_solicitud_convalidacion_TRD", el cual es la solicitud realizada por el coordinador del Grupo de Gestión Documental y Administrativo de la Supersolidaria para la convalidación de las TRD.
2. Documento PDF titulado: "20230508_Comunicacion_AGN_1202304871_recepcion_solicitud_convalidacion_TRD", el cual es la respuesta del AGN confirmando la recepción de la solicitud de convalidación de las TRD de la Supersolidaria.
Dichos documentos están en la subcarpeta denominada "2.5.Presentacion_TRD_AGN"</t>
  </si>
  <si>
    <t>Documento PDF titulado: "20230428_Comunicacion_20234400181331_solicitud_convalidacion_TRD"
Documento PDF titulado: "20230508_Comunicacion_AGN_1202304871_recepcion_solicitud_convalidacion_TRD"</t>
  </si>
  <si>
    <t>Convalidar de parte del Archivo General de la Nación de la propuesta de actualización de la TRD.</t>
  </si>
  <si>
    <t>Concepto Técnico.
Certificado de Convalidación.</t>
  </si>
  <si>
    <t xml:space="preserve">Se realizó mesa de apertura con el convalidador del AGN el 15 de junio de 2023 de manera virtual.
De igual manera, se recibió el primer concepto técnico de parte del convalidador del AGN sobre las TRD el 27 de julio de 2023 con radicado AGN 2202300674 y con número de radicado de la Supersolidaria 20234400253512.
Sin embargo, el 27 de julio de 2023 se remitió correo electrónico al convalidador del AGN con el ánimo de solicitar mesa técnica debido a que se reestructuraron los grupos de trabajo en la Supersolidaria acorde con la Resolucion 2023410005445 del 12 de julio de 2023. Se realizó mesa técnica presencial e 8 de agosto de 2023 en donde se concluyó que las TRD se pueden presentar con la estructura de la Resolución 2023410005445 del 12 de julio de 2023. 
Los ajustes de las TRD, teniendo en cuenta las observaciones y la estructura de la Resolucion 2023410005445 se enviaron al AGN el 6 de septiembre de 2023 con número de radicado Supersolidaria 20234400414771 y recibido por el AGN el 6 de septiembre de 2023 con número de radicado AGN 1-2023-09966.
El 18 de octubre de 2023 a las 11:23 se recibió por correo electrónico del coordinador del Grupo de Gestión Documental y Administrativo (cballesteros@supersolidaria.gov.co) oficio de parte del AGN con radicado 2-2023-009546 para la mesa técnica de revisión sobre los ajustes de TRD enviados el 6 de septiembre de 2023 para efectuarse el 24 de octubre de 2023. La mesa de trabajo se desarrolló de manera virtual en el aplicativo Teams el día señalado, indicando por parte del convalidador del AGN algunos aspectos que se deben ajustar con base no sólo en lo referido en el concepto del 12 de julio de 2023 sino en los que se señalaron en la mesa técnica virtual. Sin embargo, en la mesa técnica no se logró abordar todos los ítems del concepto, por lo que se programó sesión para el 1 de noviembre de 2023.
Se realizó la mesa técnica virtual el 1 de noviembre de 2023 y se programó sesión de revisión de dichos ajustes para el 7 de noviembre de 2023, la cual se realizó de manera virtual en el aplicativo TEAMS.
El 29 de noviembre se recibió por correo electrónico las fechas para la presentación de las TRD ante el Comité del AGN y ese mismo día la Supersolidaria remitió los ajustes de las TRD junto con la presentación en power point con número de radicado  AGN-1-2023-13072.
Los documentos se encuentran en la subcarpeta denominada "2.6.Convalidacion_TRD_AGN"
</t>
  </si>
  <si>
    <t>Archivo General de la Nación / Grupo de Gestión Documental y Administrativo</t>
  </si>
  <si>
    <t xml:space="preserve">20230615_Acta_01_Apertura_TRD_SES.pdf
20230727_Comunicacion_AGN_2202300674_SES_20234400253512.pdf
20230727_Concepto_Tecnico_TRD_01_AGN_22023006774.pdf
20230727_Correo_Solicitud_mesa _tecnica.pdf
20230712_Resolución_2023410005445_conforman_Grupos_Supersolidaria.pdf
20230808_Acta2_SUPERSOLIDARIA_mesa 1.pdf
20230906_Oficio_ajuste TRD_20234400414771.pdf
20230906_Aceptación_Oficio_Ajuste_TRD_AGN_1-2023-09966.eml
20231018_Agendamiento_mesa_tecnica_AGN_2-2023-009546_SPA.eml
20231024_Acta3_SUPERSOLIDARIA_TRD_mesa 2.pdf
20231026_Reprogramacion_segunda_mesa_trabajo.pdf
20231101_Acta4_SUPERSOLIDARIA_TRD_mesa 3.pdf
20231129_Correo_fechas_presentacion_TRD_TVD_AGN.eml
20231129_Remisión_ajustes_TRD_ AGN-1-2023-13072.eml
</t>
  </si>
  <si>
    <t>Realizar la publicación de la TRD en la página web de la Supersolidaria.</t>
  </si>
  <si>
    <t>Enlace de publicación de la TRD en la página web de la Supersolidaria</t>
  </si>
  <si>
    <t>No genera avance, dado que se está en proceso de convalidación a través de los conceptos técnicos del AGN y la realización de las mesas técnicas para cumplir con dicho requerimiento.</t>
  </si>
  <si>
    <t>Grupo de Gestión Documental y Administrativo / Oficina de Comunicaciones</t>
  </si>
  <si>
    <t>N/A</t>
  </si>
  <si>
    <t>Realizar ante el AGN la suscripción del RUSD de las series y subseries de la TRD.</t>
  </si>
  <si>
    <t>Certificado de suscripción de las series y subseries de la TRD en el RUSD</t>
  </si>
  <si>
    <t>Programa de Gestión Documental</t>
  </si>
  <si>
    <t>ACCIÓN NO. 3</t>
  </si>
  <si>
    <t>Desarrollar los programas específicos del PGD e implementarlos en la entidad.</t>
  </si>
  <si>
    <t>Realizar la formulación y desarrollo de cada uno de los programas específicos del PGD.</t>
  </si>
  <si>
    <t>Programas específicos formulados del PGD</t>
  </si>
  <si>
    <t xml:space="preserve">El Programa de Gestión Documental (en adelante PGD) está elaborado conforme a los procesos archivísticos contemplados en el marco normativo, en concordancia con los procedimientos de la Supersolidaria e incluye metas a corto, mediano y largo plazo para su desarrollo. Este documento se encuentra publicado en la página web de la Supersolidaria y cuenta con los siguientes documentos:
-Anexo 1: Mapa de procesos de la Superintendencia de la Economía Solidaria
-Anexo 2: Diagnóstico preliminar y general de los instrumentos archivísticos
-Anexo 3: Acta de visita de inspección y vigilancia Archivo General de la Nación - AGN 2012
-Anexo 4: Plan de mejoramiento archivístico PMA
-Anexo 5: Informe de Auditoría interna 2018
-Anexo 6: Diagnóstico Sector Hacienda y Crédito Público 2019
-Resolución 2020400008405 del 10 de septiembre de 2020
Enlace: https://www.supersolidaria.gov.co/index.php/es/content/gestion-documental
Los programas específicos formulados son:
1) Programa de capacitación: documento en PDF titulado "20230302_Programa_capacitación_GEDO_2023"
2) Programa de archivos descentralizados: documento en PDF titulado "20230402_Programa_archivos_descentralizados"
3) Programa de reprografía: documento en PDF titulado "20230302_Programa_reprografia"
4) Programa de documentos especiales: documento en PDF titulado "20230529_Programa_documentos_especiales"
5) Programa de documentos esenciales: documento en PDF titulado "20230529_Programa_documentos_esenciales"
6) Programa de gestión de documentos electrónicos: documento en PDF titulado "20231130_Programa_gestion_documentos_electronicos"
7) Programa de normalización de formas y formularios electrónicos: documento en PDF titulado "20230929_Programa_normalizacion_formularios_electronicos"
8) Programa de auditoría y control: documento en PDF titulado "20230529_Programa_auditoria_control"
</t>
  </si>
  <si>
    <r>
      <rPr>
        <sz val="10"/>
        <color theme="1"/>
        <rFont val="Arial"/>
      </rPr>
      <t xml:space="preserve">Programa de gestión documental, enlace web: </t>
    </r>
    <r>
      <rPr>
        <u/>
        <sz val="10"/>
        <color rgb="FF1155CC"/>
        <rFont val="Arial"/>
      </rPr>
      <t xml:space="preserve">https://www.supersolidaria.gov.co/es/content/gestion-documental
</t>
    </r>
    <r>
      <rPr>
        <sz val="10"/>
        <color theme="1"/>
        <rFont val="Arial"/>
      </rPr>
      <t>20230302_Programa_capacitación_GEDO_2023.pdf
20230402_Programa_archivos_descentralizados.pdf
20230302_Programa_reprografia.pdf
20230529_Programa_auditoria_control.pdf
20230529_Programa_documentos_esenciales.pdf
20230529_Programa_documentos_especiales.pdf
20231130_Programa_gestion_documentos_electronicos.pdf
20230929_Programa_normalizacion_formularios_electronicos.pdf</t>
    </r>
  </si>
  <si>
    <t>Implementar cada uno de los  programa específicos dependiendo del plan de trabajo y cronograma estipulado en estos.</t>
  </si>
  <si>
    <t>Informe de implementación de los programas específicos del PGD</t>
  </si>
  <si>
    <t>Se remite el informe de implementación de los programas específicos del PGD desde el 1 de julio al 31 de octubre de 2023.</t>
  </si>
  <si>
    <t>Grupo de Gestión Documental y Administrativo / Áreas de la Entidad</t>
  </si>
  <si>
    <t>20231227_Informe_implementacion_programas_PGD_03.pdf</t>
  </si>
  <si>
    <t>Formato Único de Inventario Documental</t>
  </si>
  <si>
    <t>ACCIÓN NO. 4</t>
  </si>
  <si>
    <t>Actualizar los inventarios de los archivos de gestión de las vigencias 2020, 2021 y 2022.</t>
  </si>
  <si>
    <t>Realizar seguimiento a las áreas para la actualización de sus inventarios de archivos de gestión.</t>
  </si>
  <si>
    <t>Inventarios de archivos de gestión actualizados</t>
  </si>
  <si>
    <t>El formato único de inventario documental está adoptado por el Sistema Integrado de Gestión (SIG) de la Supersolidaria bajo el código FT-GEDO-008, el cual se anexa en formato excel bajo el titulo: FT_GEDO_008_FUID.
La TRD que está vigente para la Supersolidaria es la versión 3, la cual se puede consultar en la página web de la Entidad, enlace: https://www.supersolidaria.gov.co/sites/default/files/data/tabla_retencion_documental_v_3_2015_0_0.pdf
Se remiten los siguientes inventarios documentales parciales en formato excel de los archivos de gestión, según TRD versión 3:
1) 1000.FUID_Despacho_Superintendente
2) 1200.FUID_Oficina_Asesora_Planeacion_Sistemas_Planeacion
3) 2000.FUID_Delegatura_Supervision_Actividad_Financiera_Cooperativismo
4) 3000.FUID_Delegatura_Supervision_Ahorro_Forma_Asociativa
5) 4000.FUID_Grupo_Talento_Humano_Gestion_Documental
6) 4200.FUID_Grupo_Administrativo_Financiero
Se remite el inventario consolidado del Archivo Central de la Supersolidaria en formato excel con el nombre:20220505_Consolidado_Archivo_Central.
Se aclara que la Supersolidaria no tiene archivo histórico, por tanto, no tiene inventario documental de archivo histórico.
Se remite el procedimiento establecido para la desvinculación laboral con documento en PDF titulado "PR-GITH_002_Desvinculacion_laboral" y formato de paz y salvo de desvinculación laboral, en donde uno de los requistos es la entrega del inventario de expedientes físicos y electrónicos a cargo, documento en excel denominado "FT_GITH_004_Paz_salvo_desvinculacion"</t>
  </si>
  <si>
    <t>Grupo de Gestión Documental y Administrativo/áreas de la Entidad</t>
  </si>
  <si>
    <r>
      <rPr>
        <sz val="10"/>
        <color theme="1"/>
        <rFont val="Arial"/>
      </rPr>
      <t xml:space="preserve">Tablas de Retención Documental (TRD) versión 3:
</t>
    </r>
    <r>
      <rPr>
        <u/>
        <sz val="10"/>
        <color rgb="FF1155CC"/>
        <rFont val="Arial"/>
      </rPr>
      <t>https://www.supersolidaria.gov.co/sites/default/files/data/tabla_retencion_documental_v_3_2015_0_0.pdf</t>
    </r>
    <r>
      <rPr>
        <sz val="10"/>
        <color theme="1"/>
        <rFont val="Arial"/>
      </rPr>
      <t xml:space="preserve">
1000.FUID_Despacho_Superintendente.xlsx
1200.FUID_Oficina_Asesora_Planeacion_Sistemas_Planeacion.xlsx
2000.FUID_Delegatura_Supervision_Actividad_Financiera_Cooperativismo.xlsx
3000.FUID_Delegatura_Supervision_Ahorro_Forma_Asociativa.xlsx
4000.FUID_Grupo_Talento_Humano_Gestion_Documental.xlsx
4200.FUID.Grupo_Administrativo_Financiero.xlsx
20220505_Consolidado_Archivo_Central.xlsx</t>
    </r>
  </si>
  <si>
    <t>Modelo de Requisitos para la Gestión Electrónica de Documentos</t>
  </si>
  <si>
    <t>ACCIÓN  NO. 5</t>
  </si>
  <si>
    <t>Presentar el MoReq de la Supersolidaria al Comité de Gestión y Desempeño para su aprobación y publicación.</t>
  </si>
  <si>
    <t>Realizar la mesas de trabajo con la Oficina de Planeación y Sistemas para ajustar el documento de acuerdo a las últimas actualizaciones de la herramienta de gestión documental.</t>
  </si>
  <si>
    <t>Propuesta del documento final con los ajustes para su presentación.</t>
  </si>
  <si>
    <t xml:space="preserve">Se realizó mesa de trabajo el 28 de marzo de 2023 con los ingenieros del área de Sistemas de la Oficina Asesora de Planeación y Sistemas para remitir borrador del MoReq  (excel 20221118_Anexo_Identificación_MoReq_SGDEA) y que se inicie la validación de los 210 items allí consignados.
Como evidencia se realizó la ayuda de memoria de esta mesa de trabajo.
</t>
  </si>
  <si>
    <t>Grupo de Gestión Documental y Administrativo / Oficina de Planeación y Sistemas</t>
  </si>
  <si>
    <t>20230328_Ayuda_Memoria_revision_MoReq_01.pdf</t>
  </si>
  <si>
    <t>Acta de sesión del Comité de Gestión y Desempeño aprobando el MoReq.</t>
  </si>
  <si>
    <t>El MoReq se aprobó en sesión del 21 de junio de 2023.</t>
  </si>
  <si>
    <t>20230621_Acta_Comite_Aprobacion_MoReq.pdf</t>
  </si>
  <si>
    <t>Realizar la publicación del MoReq en la página web de la Supersolidaria.</t>
  </si>
  <si>
    <t>Solicitud de publicación, reporte este y visualización en la página web de la entidad.</t>
  </si>
  <si>
    <t>Se solicitó codificación del MoReq para su formalización en el Sistema Integrado de Gestión (SIG) vía correo electrónico el 27 de julio de 2023. De parte del SIG se solicitó ingresar el control de cambios y se remitió el documento MoReq con dicho ajuste, el cual fue codificado con el número D-GEDO-011.
Se solicitó publicación del MoReq el 28 de agosto de 2023, el cual ya se encuentra publicado en la sección de Gestión Documental de la página web de la Entidad.</t>
  </si>
  <si>
    <r>
      <rPr>
        <sz val="10"/>
        <color theme="1"/>
        <rFont val="Arial"/>
      </rPr>
      <t xml:space="preserve">20230724_Correo_Solicitud_codificación_MoReq.pdf
20230724_Revisión_documento_(1).docx
20230621_D_GEDO_011_MoReq.pdf
20230828_Solicitud_publicacion_MoReq.eml
20230828_Publicacion_MoReq.eml
Publicación del MoReq en la página web de la Entidad: </t>
    </r>
    <r>
      <rPr>
        <u/>
        <sz val="10"/>
        <color rgb="FF1155CC"/>
        <rFont val="Arial"/>
      </rPr>
      <t>https://www.supersolidaria.gov.co/sites/default/files/data/20230828_d_gedo_011_moreq.pdf</t>
    </r>
  </si>
  <si>
    <t>Capacitación al personal de archivo</t>
  </si>
  <si>
    <t>ACCIÓN NO. 6</t>
  </si>
  <si>
    <t>Dar continuidad a las capacitaciones que realiza el Grupo de Gestión Documental, de la mano con el PIC y el Grupo de Talento Humano.</t>
  </si>
  <si>
    <r>
      <rPr>
        <sz val="10"/>
        <color theme="1"/>
        <rFont val="Arial"/>
      </rPr>
      <t xml:space="preserve">Acorde con la comunicación recibida por el Archivo General de la Nación el 4 de agosto de 2022 con número de radicado del AGN No. 2-2022-7573, el hallazgo sobre “Capacitación al personal de Archivo” se da por superado en los siguientes términos:
</t>
    </r>
    <r>
      <rPr>
        <i/>
        <sz val="10"/>
        <color theme="1"/>
        <rFont val="Arial"/>
      </rPr>
      <t>Se revisan las evidencias aportadas, las cuales son los soportes de las capacitaciones efectuadas por medios digitales durante el 2021 y copia de las asistencias técnicas de las vigencias 2021 y 2022.
Se insta a la entidad actualizar el documento del PIC de acuerdo con las observaciones del informe de la visita para la actualización del documento de la siguiente vigencia y ahora en adelante. Una vez recibida la documentación que acredita el desarrollo de estas capacitaciones y al obtener formulado el PIC, el hallazgo puede ser subsanado</t>
    </r>
    <r>
      <rPr>
        <sz val="10"/>
        <color theme="1"/>
        <rFont val="Arial"/>
      </rPr>
      <t xml:space="preserve">.
En ese sentido, no es pertinente la formulación de actividades y fechas dentro del presente Plan, aunque se tendrán en cuenta las recomendaciones en la vigencia 2023 y en las futuras.
</t>
    </r>
  </si>
  <si>
    <t>Organización de Archivos de Gestión</t>
  </si>
  <si>
    <t>ACCIÓN NO. 7</t>
  </si>
  <si>
    <t>Realizar la implementación del procedimiento de Organización de archivos de gestión.</t>
  </si>
  <si>
    <t>Realizar el seguimiento a la implementación del procedimiento de Organización de arcihvos de gestión a través de Asistencias Técnicas.</t>
  </si>
  <si>
    <t>Inventarios actualizados</t>
  </si>
  <si>
    <r>
      <rPr>
        <sz val="9"/>
        <color theme="1"/>
        <rFont val="Arial"/>
      </rPr>
      <t>La información se remite en una subcarpeta denominada "7.1.Organizacion_fisica"
Se remiten los siguientes inventarios documentales parciales en formato excel de los archivos de gestión, según TRD versión 3:
1) 2000.FUID_Delegatura_Supervision_Actividad_Financiera_Cooperativismo
2) 3000.FUID_Delegatura_Supervision_Ahorro_Forma_Asociativa
3) 4000.FUID_Grupo_Talento_Humano_Gestion_Documental
4) 4200.FUID_Grupo_Administrativo_Financiero
Se remiten las siguientes evidencias para dar respuesta a la respuesta del AGN con número de radicado 2-2023-007893:
1) “</t>
    </r>
    <r>
      <rPr>
        <i/>
        <sz val="9"/>
        <color theme="1"/>
        <rFont val="Arial"/>
      </rPr>
      <t>Las hojas de control de las Historias Laborales que remitió la Entidad se evidenciaron sin cuerpo de expediente, se solicitan primeros 20 folios de cada expediente para corroborar su organización interna y pertinencia de los instrumentos</t>
    </r>
    <r>
      <rPr>
        <sz val="9"/>
        <color theme="1"/>
        <rFont val="Arial"/>
      </rPr>
      <t>.”
Respuesta: Se anexa la siguiente Hoja de Control con los primeros 20 folios:
1.1) HL_Alvarez_Ramirez_Myriam_Rocio.pdf
2) “</t>
    </r>
    <r>
      <rPr>
        <i/>
        <sz val="9"/>
        <color theme="1"/>
        <rFont val="Arial"/>
      </rPr>
      <t>Expedientes o unidades documentales con procesos técnicos: preparación física e identificación, tales como, retiro de material abrasivo, depuración, foliación, e identificación de estas (Registro fotográfico)</t>
    </r>
    <r>
      <rPr>
        <sz val="9"/>
        <color theme="1"/>
        <rFont val="Arial"/>
      </rPr>
      <t>.”
Respuesta: Se anexa video denominado 20231030_organizacion_historias_laborales.mp4
3) “</t>
    </r>
    <r>
      <rPr>
        <i/>
        <sz val="9"/>
        <color theme="1"/>
        <rFont val="Arial"/>
      </rPr>
      <t>Conformación de los expedientes o unidades documentales, atendiendo los principios archivísticos, y los tipos documentales que señala las TRD para cada una de las series.</t>
    </r>
    <r>
      <rPr>
        <sz val="9"/>
        <color theme="1"/>
        <rFont val="Arial"/>
      </rPr>
      <t>”
Respuesta: En el video del punto anterior, se evidencia la conformación de los expedientes atendiendo a los principios archivísticos y los tipos documentales que señala la TRD, en este caso, historias laborales.
4) “</t>
    </r>
    <r>
      <rPr>
        <i/>
        <sz val="9"/>
        <color theme="1"/>
        <rFont val="Arial"/>
      </rPr>
      <t>Inventarios documentales en los archivos de gestión (Registro fotográfico)</t>
    </r>
    <r>
      <rPr>
        <sz val="9"/>
        <color theme="1"/>
        <rFont val="Arial"/>
      </rPr>
      <t>”.
Respuesta: En el video del punto 2, se evidencian las cajas de archivo en el archivo de gestión, en este caso, de las historias laborales.
5) “</t>
    </r>
    <r>
      <rPr>
        <i/>
        <sz val="9"/>
        <color theme="1"/>
        <rFont val="Arial"/>
      </rPr>
      <t>Identificación de gavetas, estantería y demás mobiliario dispuesto para el almacenamiento de los archivos de gestión, con el código y nombre de la serie documental, conforme a las Tablas de Retención Documental (Registro fotográfico).</t>
    </r>
    <r>
      <rPr>
        <sz val="9"/>
        <color theme="1"/>
        <rFont val="Arial"/>
      </rPr>
      <t xml:space="preserve">”
Respuesta: En el video del punto 2, se muestra la identificación del mobiliario destinado para el almacenamiento de las cajas de archivo, en este caso, las historias laborales conforme la TRD versión 3 de la Supersolidaria.
6) </t>
    </r>
    <r>
      <rPr>
        <i/>
        <sz val="9"/>
        <color theme="1"/>
        <rFont val="Arial"/>
      </rPr>
      <t>“Hojas de control para las series complejas de la entidad, por ejemplo: Historias laborales, Contratos, Procesos Judiciales, Investigaciones, Licencias Urbanísticas, entre otras.</t>
    </r>
    <r>
      <rPr>
        <sz val="9"/>
        <color theme="1"/>
        <rFont val="Arial"/>
      </rPr>
      <t>”
Respuesta: Se anexa la hoja de control de la siguiente serie compleja de la Supersolidaria, según TRD versión 3:
6.1) Oficina Productora: Grupo Administrativo y Financiero 
Serie documental: Contratación
Subserie documental: Contratación Directa
Expediente: CD_007_2022_Kevin_Steven_Correa_Fajardo.zip
7) “</t>
    </r>
    <r>
      <rPr>
        <i/>
        <sz val="9"/>
        <color theme="1"/>
        <rFont val="Arial"/>
      </rPr>
      <t>Procedimientos articulados con el PGD, que garanticen la implementación de controles para la seguridad, custodia y reserva de la información, en armonía con los instrumentos que cita la Ley de Transparencia. Índice electrónico acorde con el esquema definido en la plataforma de interoperabilidad definido por el Ministerio de Tecnologías (si aplica)</t>
    </r>
    <r>
      <rPr>
        <sz val="9"/>
        <color theme="1"/>
        <rFont val="Arial"/>
      </rPr>
      <t>.”
Respuesta: Se anexa procedimiento PR-GEDO-005 Administración de los archivos de gestión y transferencias documentales primarias”</t>
    </r>
  </si>
  <si>
    <t>Grupo de Gestión Documental y Administrativo/áreas de la entidad</t>
  </si>
  <si>
    <t xml:space="preserve">Carpeta 7.1.Organizacion_fisica
2000.FUID_Delegatura_Supervision_Actividad_Financiera_Cooperativismo.xlsx
3000.FUID_Delegatura_Supervision_Ahorro_Forma_Asociativa.xlsx
4000.FUID_Grupo_Talento_Humano_Gestion_Documental.xlsx
4200.FUID_Grupo_Administrativo_Financiero.xlsx
CD_007_2022_Kevin_Steven_Correa_Fajardo.zip
20231030_organizacion_historias_laborales.mp4
HL_Alvarez_Ramirez_Myriam_Rocio.pdf
PR_GEDO_005_Administracion_archivos_gestion_transferencia_primaria.pdf
</t>
  </si>
  <si>
    <t>Dar continuindad a la implementación de las pautas y lineamientos para la organización de E-DOCS archivos de gestión electrónicos.</t>
  </si>
  <si>
    <t>Brindar capacitación y acompañamiento a través de las asistencias técnicas a partir de la implementación de pautas para la organización de E-DOCS.</t>
  </si>
  <si>
    <t>- Ayudas de memoria de las asistencias técnicas.
- Inventarios documentales electrónicos de A.G.</t>
  </si>
  <si>
    <t xml:space="preserve">Carpeta 7.2.Implementacion_pautas_organizacion_E-DOCS:
20220901_Matriz_asistencias_tecnicas_E-DOCS_2022_2023.xlsx
Ayudas de memoria de 44 asistencias ténicas en formato PDF.
1000.FUID_Despacho_Superintendente.xlxs
1200.FUID_Oficina_Asesora_Planeacion_Sistemas_Planeacion.xlsx
4000.FUID_Grupo_Talento_Humano_Gestion_Documental.xlsx
</t>
  </si>
  <si>
    <t>Gestión de Documentos Electrónicos de Archivo</t>
  </si>
  <si>
    <t>ACCIÓN No. 8</t>
  </si>
  <si>
    <t>Realizar plan de trabajo para la implementación de gestión de documentos electrónicos de archivo a lineado con las acciones adelantadas de organización de E-DOCS, y la integración del gestor de documentos SGDEA</t>
  </si>
  <si>
    <t>Continuar con la implementación de pautas para la organización y conformación de E-DOCS, a partir del CCD y la TRD, según artículo 2.8.2.6.1 del Decreto 1080 de 2015.</t>
  </si>
  <si>
    <t>Ayudas de memoria de las asistencias técnicas y capacitaciones brindadas</t>
  </si>
  <si>
    <t>Desde el 1 de septiembre de 2022 al 27 de diciembre de 2023 se han realizado 40 asistencias técnicas sobre la implementación de pautas para organización de documentos electrónicos E-DOCS en las siguientes áreas:
1) Despacho del Superintendente.
2) Oficina Asesora de Planeación y Sistemas
3) Oficina Asesora Jurídica
4) Oficina Control Interno
5) Secretaría General - Grupo de Contratos
6) Secretaría General - Grupo Financiero
7) Secretaría General - Grupo de Talento Humano
8) Secretaría General - Grupo de Gestion Documental y Administrativo
Para llevar el control de esta tarea, se creó como documento de apoyo en Excel denominado “Matriz_asistencias_tecnicas_E-DOCS_2022_2023” con el ánimo de tener a la mano la evidencia de las asistencias técnicas realizadas con las áreas.
Así mismo, ya se cuenta con los siguientes inventarios documentales de documentos electrónicos de los siguientes archvivos de gestión, teniendo en cuenta la TRD versión 3 de la Supersolidaria:
1) 1000.FUID_Despacho_Superintendente
2) 1200.FUID_Oficina_Asesora_Planeacion_Sistemas_Planeacion
3) 4000.FUID_Grupo_Talento_Humano_Gestion_Documental
Dichas evidencias se encuentran en la subcarpeta denominada "8.1.Asistencias_tecnicas_EDOCS"
.</t>
  </si>
  <si>
    <t>Carpeta 8.1.Asistencias_tecnicas_EDOCS
20220901_Matriz_asistencias_tecnicas_E-DOCS_2022_2023.xlsx
Ayudas de memoria de 44 asistencias ténicas en formato PDF.
1000.FUID_Despacho_Superintendente.xlxs
1200.FUID_Oficina_Asesora_Planeacion_Sistemas_Planeacion.xlsx
4000.FUID_Grupo_Talento_Humano_Gestion_Documental.xlsx</t>
  </si>
  <si>
    <t>Realizar mesas de trabajo conjuntas con la OAPS, con el fin de identificar y definir los requerimientos del SGDEA.</t>
  </si>
  <si>
    <t>Requerimientos de software identificados y definidos</t>
  </si>
  <si>
    <t>Se adelantaron las mesas de trabajo el 28 de marzo de 2023 y 14 de julio de 2023.
En paralelo, se aprobó el MoReq en sesión del Comité Institucional de Gestión y Desempeño el 21 de junio de 2023.
El MoReq ya se encuentra publicado en la página web de la Entidad y está codificado con el número D-GEDO-011 por parte del Sistema Integrado de Gestión de la Supersolidaria.</t>
  </si>
  <si>
    <r>
      <rPr>
        <sz val="10"/>
        <color theme="1"/>
        <rFont val="Arial"/>
      </rPr>
      <t xml:space="preserve">20230328_Ayuda_Memoria_revision_MoReq_01.pdf
20230621_Acta_Comite_Aprobacion_MoReq.pdf
20230621_D_GEDO_011_MoReq.pdf
20230714_Ayuda_Memoria_revision_MoReq_02.pdf
Enlace de publicación del MoReq en la página web de la Entidad: 
</t>
    </r>
    <r>
      <rPr>
        <u/>
        <sz val="10"/>
        <color rgb="FF1155CC"/>
        <rFont val="Arial"/>
      </rPr>
      <t>https://www.supersolidaria.gov.co/sites/default/files/data/20230828_d_gedo_011_moreq.pdf</t>
    </r>
    <r>
      <rPr>
        <sz val="10"/>
        <color theme="1"/>
        <rFont val="Arial"/>
      </rPr>
      <t xml:space="preserve">
</t>
    </r>
  </si>
  <si>
    <t>Realizar el cargue de los requerimientos de software a la mesa de soporte técnico, para realizar el tramite con el proveedor de la herramienta.</t>
  </si>
  <si>
    <t>- Tickes de mesa de soporte de la OAPS
- Correos electrónicos de la gestión realizada con los requerimientos de software</t>
  </si>
  <si>
    <t>Se solicitó a la Oficina Asesora de Planeación y Sistemas en memorando del 12 de octubre de 2023 con número 20231200027163  información sobre el almacenamiento de documentos y expedientes electrónicos de las herramientas con las que cuenta actualmente la Entidad, entre ellas, el gestor documental eSigna.
En la misma línea, se le remitió a la Oficina Asesora de Planeación y Sistemas mediante memorando 20231200029473 del 20 de noviembre de 2023 la validación de los requisitos no funcionales según el MoReq para la implementación del SGDEA.</t>
  </si>
  <si>
    <t>Oficina de Planeación y Sistemas</t>
  </si>
  <si>
    <t>20231012_Memorando_20231200027163.pdf
20231120_Memorando_20231200029473.pdf</t>
  </si>
  <si>
    <t>Realizar las pruebas de los requerimientos de la herramienta del módulo de archivo para la conformación del expediente electrónico, en el ambiente de pruebas con los resultados de las acciones adelantadas por el proveedor.</t>
  </si>
  <si>
    <t>Informe de acciones adelantadas y pruebas en la herramienta</t>
  </si>
  <si>
    <t>No genera avance, debido a que se debe surtir la actividad de cargue de requerimientos de software para realizar el trámite con el proveedor de la herramienta (eSigna).</t>
  </si>
  <si>
    <t>Identificar, definir y formular los procedimientos para la gestión electrónica de los documentos que produce la entidad.</t>
  </si>
  <si>
    <t>Procedimientos formulados de gestión electrónica de documentos</t>
  </si>
  <si>
    <r>
      <rPr>
        <sz val="10"/>
        <color theme="1"/>
        <rFont val="Arial"/>
      </rPr>
      <t>Se remiten las siguientes evidencias para dar respuesta a la respuesta del AGN con número de radicado 2-2023-007893:
1) "</t>
    </r>
    <r>
      <rPr>
        <i/>
        <sz val="10"/>
        <color theme="1"/>
        <rFont val="Arial"/>
      </rPr>
      <t>Procedimientos para la creación, conformación y gestión de expedientes electrónicos: foliado electrónico, índice electrónico, firma del índice electrónico, Metadatos, integridad con series físicas, vínculo archivístico</t>
    </r>
    <r>
      <rPr>
        <sz val="10"/>
        <color theme="1"/>
        <rFont val="Arial"/>
      </rPr>
      <t>."
Respuesta: Se actualizó el procedimiento PR-GEDO-005, el cual está en proceso de revisión por parte del Sistema Integrado de Gestión de la Entidad. Se remite correo electrónico del 2 de octubre de 2023 en donde se solicita la actualización de este documento.
2) "</t>
    </r>
    <r>
      <rPr>
        <i/>
        <sz val="10"/>
        <color theme="1"/>
        <rFont val="Arial"/>
      </rPr>
      <t>Procedimiento que garantice la autenticidad, integridad, inalterabilidad, fiabilidad, disponibilidad de los documentos y expedientes electrónicos</t>
    </r>
    <r>
      <rPr>
        <sz val="10"/>
        <color theme="1"/>
        <rFont val="Arial"/>
      </rPr>
      <t>."
Respuesta: A corte de 31 de octubre de 2023, no se tiene avance sobre el mismo.
3) "</t>
    </r>
    <r>
      <rPr>
        <i/>
        <sz val="10"/>
        <color theme="1"/>
        <rFont val="Arial"/>
      </rPr>
      <t>Procedimiento para la conformación y gestión de expedientes híbridos</t>
    </r>
    <r>
      <rPr>
        <sz val="10"/>
        <color theme="1"/>
        <rFont val="Arial"/>
      </rPr>
      <t>."
Respuesta: A corte de 31 de octubre de 2023, no se tiene avance sobre el mismo.</t>
    </r>
  </si>
  <si>
    <t>20231002_Solicitud_actualizacion_procedimiento_PR-GEDO-005.eml</t>
  </si>
  <si>
    <t>Conformación de archivos públicos - Tablas de Valoración Documental</t>
  </si>
  <si>
    <t>ACCION No.10</t>
  </si>
  <si>
    <t>Elaborar la Tabla de Valoración Documental, a partir de la adjudicación del contrato que esta definido por parte de la Supersolidaria para este actividad.</t>
  </si>
  <si>
    <t>Adjudicar el proceso de contratación para la elaboración de la TVD y el acta de suscripción de este.</t>
  </si>
  <si>
    <t>Contrato celebrado entre la SES y SPN 4-72 número CI-418-2022.
Se adjunta el anexo 01 denominado "Ficha técnica".
Los documentso se encuentran en la subcarpeta denominada "9.1.Adjudación_contrato"</t>
  </si>
  <si>
    <t>Grupo de Gestión Documental y Administrativo / Grupo de Contratos</t>
  </si>
  <si>
    <t>Revisar y aprobar el plan de trabajo para la ejecución del contrato de elaboración de la TVD.</t>
  </si>
  <si>
    <t>Plan de trabajo aprobado</t>
  </si>
  <si>
    <t xml:space="preserve">Plan de trabajo revisado y aprobado por el supervisor para la elaboración de las TRD dentro del marco de ejecución del 13 de septiembre al 31 de diciembre de 2022 (ver correo del 8 de noviembre de 2022).
No obstante, se realizaron dos prórrogas al contrato:
1) Primer prórroga: desde el 1 de enero hasta el 28 de febrero de 2023. Se cuenta con la justificaión de la prórroga y la prórroga misma con fecha del 29 de diciembre de 2022.
2) Segunda prórroga: del 1 al 31 de marzo de 2023. Se cuenta con solicitud de prórroga de parte del contratista 4-72 del 24 de febrero de 2023, la justificación de la prórroga del 27 de febrero de 2023.
Los documentos se encuentran en la subcarpeta denominada "9,2,Plan_trabajo_TRD"
</t>
  </si>
  <si>
    <t>Formular la elaboración de la TVD, a partir del levantamiento de información y análisis de los diferentes periodos históricos de la Supersolidaria, y previa validación con la supervisión del contrato para este proceso tercerizado.</t>
  </si>
  <si>
    <t>Propuesta de elaboración de TVD acorde con los requisitos del AGN.</t>
  </si>
  <si>
    <t>Se aprobaron tres periodos de las TVD, cada uno, con su respectivo FUID, CCD por el supervisor del contrato en correo electrónico del 10 de marzo de 2023.
Los documentos se encuentran en la subcarpeta denominada "9.3.TVD"</t>
  </si>
  <si>
    <t>20230310_Aprobacion_TVD.pdf
20230310_TVD_aprobadas.zip</t>
  </si>
  <si>
    <t>Realizar la presentación de la TVD, para la aprobación por parte del Comité de  Gestión y Desempeño</t>
  </si>
  <si>
    <t>Acta de sesión del Comité de Gestión y Desempeño aprobando la elaboración de la TVD</t>
  </si>
  <si>
    <t>En sesión del 22 de marzo de 2023 se aprobaron los tres periodos de las TVD con su respectivo CCD, FUID y TVD presentados por el coordinador del Grupo de Gestión Documental y Administrativo.
El acta está en la subcarpeta denominada "9.4.Aprobacion_TVD"</t>
  </si>
  <si>
    <t>Grupo de Gestión Documental y Administrativo / Secretaría General / Oficina Asesora de Planeación y Sistemas</t>
  </si>
  <si>
    <t>20230322_Acta_Comité_29_aprobación_TVD.pdf</t>
  </si>
  <si>
    <t>Presentar ante el AGN para convalidación de la elaboración de la TVD.</t>
  </si>
  <si>
    <t>Oficio de envío y radicación de la propuesta de elaboración de TVD.</t>
  </si>
  <si>
    <t>Se remitió comunicación oficial al Archivo General de la Nacíón (AGN) el 28 de abril de 2023 con radicado de la Supersolidaria 20234400181331 solicitando la convalidación de las TRD de la Supersolidaria. El AGN recibidó dicha comunicación el 28 de abril de 2023 en radicado AGN 1-2023-04871. Se adjuntan dos documentos: 
1) Documento PDF titulado: "20230428_Comunicacion_20234400181331_solicitud_convalidacion_TVD", el cual es la solicitud realizada por el coordinador del Grupo de Gestión Documental y Administrativo de la Supersolidaria para la convalidación de las TVD. 
2) Documento PDF titulado: "20230508_Comunicacion_AGN_1202304871_recepcion_solicitud_convalidacion_TVD", el cual es la respuesta del AGN confirmando la recepción de la solicitud de convalidación de las TVD de la Supersolidaria.
Los documentos se encuentran en la subcarpeta denominada "9.5.Presentacion_TVD_AGN"</t>
  </si>
  <si>
    <t>20230424_Comunicacion_20234400181451_solicitud_convalidacion_TVD.pdf
20230508_Comunicacion_AGN_1202304871_recepcion_solicitud_convalidacion_TVD.pdf</t>
  </si>
  <si>
    <t>Convalidar la propuesta de elaboración de la TVD por parte del Archivo General de la Nación.</t>
  </si>
  <si>
    <t>Concepto técnico.
Certificado de convalidación</t>
  </si>
  <si>
    <t>Se realizó mesa de apertura con el convalidador del AGN el 15 de junio de 2023 de manera virtual. 
De igual manera, se recibió el primer concepto técnico de parte del convalidador del AGN sobre las TRD el 24 de julio de 2023 con radicado AGN 2202300357 y con número de radicado de la Supersolidaria 20234400247292.
El equipo de la Supersolidaria remitió los ajustes solicitados a las TVD el oficio del 28 de agosto de 2023 con número de radicado 20234400395191 el cual fue recibido por el AGN el 29 de agosto de 2023 con número de radicado AGN-1-2023-09634.
El 18 de octubre de 2023, a las 11:23 am llegó a la bandeja del correo electrónico del coordinador del Grupo de Gestión Documental y Administrativo de la Supersolidaria oficio con radicado AGN 2-2023-009548 para la programación de la mesa técnica de revisión de los ajuste de TVD para efectuar ese mismo 18 de octubre de 2023 a las 8:00 am. Dado que no era posible realizar dicha sesión debido a que el oficio fue remitido después de la hora señalada, el coordinador remitió correo al convalidador del AGN para reprogramar dicha revisión para el 24 de octubre de 2023 a las 9:00 am. Dado que ese día se realizó la sesión de TRD desde las 8:00 am y el convalidador tenía asuntos programados en último momento en la bodega de Funza, se reprogramó para el 7 de noviembre de 2023 de manera virtual.
De igual manera, se realizó el ajuste a los requerimientos indicados por el convalidador y se socializaron el 22 de noviembre de 2023 en sesión virtual.
La Supersolidaria envió nuevamente al AGN los ajustes socializados en las mesas de trabajo el 29 de noviembre de 2023 y se recibió correo de aceptación del AGN con número de radicado AGN-1-2023-13075.
Los documentos se encuentran en la subcarpeta denominada "9.6.Convalidacion_TVD_AGN"</t>
  </si>
  <si>
    <t xml:space="preserve">20230615_Acta_01_Apertura_TVD_SES.pdf
20230724_Comunicacion_AGN_2202300357_SES_20234400247292.pdf
20230724_Concepto_tecnico_TVD_01_AGN_2202300357.pdf
20230828_Oficio_ajuste_TVD_20234400395191.pdf
20230829_Aceptacion_Oficio_Ajuste_TVD_AGN-1-2023-09634.eml
20231018_Radicado_Salida_AGN 2-2023-009548.eml
20231018_Novedad_mesa_AGN_TVD.eml
20231018_Novedad_mesa_AGN_TVD_respuesta.eml
20231107_Acta5_SUPERSOLIDARIA_TVD_mesa 4 (1).pdf
20231122_Acta6_SUPERSOLIDARIA_mesa 5.pdf
20231129_Remisión_ajuste_TVD_AGN-1-2023-13075.eml
</t>
  </si>
  <si>
    <t>Realizar la publicación de la TVD en la página web de la Supersolidaria.</t>
  </si>
  <si>
    <t xml:space="preserve">Enlace de publicación de la TVD en la página web de la Supersolidaria </t>
  </si>
  <si>
    <t>NA</t>
  </si>
  <si>
    <t>Realizar ante el AGN la suscripción del RUSD de las series y subseries de la TVD.</t>
  </si>
  <si>
    <t>Certificado de suscripción de las series y subseries de la TVD en el RUSD</t>
  </si>
  <si>
    <t>Sistema Integrado de Conservación - SIC</t>
  </si>
  <si>
    <t>ACCIÓN No. 11</t>
  </si>
  <si>
    <t>Actualizar el Sistema Integrado de Conservación con los planes</t>
  </si>
  <si>
    <t>Adjudicar el proceso de contratación para la elaboración del Diagnóstico Integral de Archivos y el acta de suscripción de este.</t>
  </si>
  <si>
    <t>Contrato celebrado entre la SES y SPN 4-72 número CI-418-2022.
Se adjunta el anexo 01 denominado "Ficha técnica".
Los documentos se enceuntran en la subcarpeta denominada "10.1.Adjudicacion_contrato"</t>
  </si>
  <si>
    <t>Revisar y aprobar el plan de trabajo para la ejecución del contrato de elaboración del Diagnóstico Integral de Archivos.</t>
  </si>
  <si>
    <t>Plan de trabajo revisado y aprobado por el supervisor para la elaboración del Diagnóstico Integral de Archivos dentro del marco de ejecución del 13 de septiembre al 31 de diciembre de 2022 (ver correo del 8 de noviembre de 2022).
Para este producto, el contratista cumplió con el entregable según plan de trabajo, pues la primera versión fue remitida al correo electrónico del supervisor el 28 de noviembre de 2022; por tanto, esta actividad está marcada al 100%
Los documentos se encuentran en la subcarpeta denominada "10.2.Plan_trabajo_diagnóstico"</t>
  </si>
  <si>
    <t>20221108_Aprobación_plan_trabajo_CI-418-2022.pdf
1-2. Plan de W PROTECH -SUPERSOLIDARIA 8NOV2022.xlsx</t>
  </si>
  <si>
    <t>Realizar el Diagnóstico Integral de Archivos previa validación con la supervisión del contrato para este proceso tercerizado.</t>
  </si>
  <si>
    <t>Diagnóstico Integral de Archivos</t>
  </si>
  <si>
    <t>El contratista entregó la versión revisada y aprobada por el supervisor del contrato el 22 de diciembre de 2022. El diagnóstico incluye un anexo en formato editable excel denominado "20221222_anexo_01_normograma"
Los documentos se encuentran en la subcarpeta denominada "10.3.Diagnostico_integral_archivos"</t>
  </si>
  <si>
    <t>20221222_Diagnostico_Integral_Archivos.pdf
20221222_anexo_01_normograma.xlsx
20221222_Aprobacion_Diagnostico_supervisor.pdf</t>
  </si>
  <si>
    <t>Elaborar el plan de conservación de archivos</t>
  </si>
  <si>
    <t>Plan de conservación de archivos</t>
  </si>
  <si>
    <t>Se elaboró el plan de conservación documental y se incorporó en el documento del Sistema Integrado de Conservación.</t>
  </si>
  <si>
    <t>2023_Sistema_Integrado_Conservacion.pdf</t>
  </si>
  <si>
    <t>Elaborar el plan de preservación digital a largo plazo</t>
  </si>
  <si>
    <t>Plan de preservación digital a largo plazo</t>
  </si>
  <si>
    <t>Se elaboró el plan de preservación a largo plazo y se incorporó en el documento del Sistema Integrado de Conservación.</t>
  </si>
  <si>
    <t>Elaborar el documento de Sistema Integrado de Conservación</t>
  </si>
  <si>
    <t>Sistema Integrado de Conservación</t>
  </si>
  <si>
    <t>Se elaboró el documento Sistema Integrado de Conservación (SIC).</t>
  </si>
  <si>
    <t>Acta de sesión del Comité de Gestión y Desempeño aprobando la actualización del Sistema Integrado de Conservación</t>
  </si>
  <si>
    <t>Se presentó el Sistema Integrado de Conservación (SiC) actualizado al Comité Institucional de Gestión y Desempeño el 4 de octubre de 2023, el cual consideró necesario revisarlo para aprobación en el siguiente comité.
En sesión del 13 de diciembre de 2023, el comité aprobó el SIC. El acta del mismo aún se encuentra en proceso de elaboración por parte de la secretaría del comité.</t>
  </si>
  <si>
    <t>20231004_Acta_Comite_Gestion_Desempeño.pdf</t>
  </si>
  <si>
    <t>Realizar la publicación del SIC en la página web de la Supersolidaria.</t>
  </si>
  <si>
    <t>Enlace de publicación del SIC en la página web de la Supersolidaria</t>
  </si>
  <si>
    <t>Se solicitó al Grupo de Comunicaciones la publicación del SIC el 27 de diciembre de 2023, el cual fue publicado en la respectiva página web.</t>
  </si>
  <si>
    <r>
      <rPr>
        <sz val="10"/>
        <color theme="1"/>
        <rFont val="Arial"/>
      </rPr>
      <t xml:space="preserve">20231227_Publicacion_SIC.pdf 
Publicación del SIC en la página web: </t>
    </r>
    <r>
      <rPr>
        <u/>
        <sz val="10"/>
        <color rgb="FF1155CC"/>
        <rFont val="Arial"/>
      </rPr>
      <t>https://supersolidaria.gov.co/es/content/sistema-integrado-de-conservacion-sic</t>
    </r>
  </si>
  <si>
    <t>AVANCE DEL PLAN DE CUMPLIMIENTO (ACCIONES)</t>
  </si>
  <si>
    <t>CUMPLIMIENTO DEL PLAN DE MEJORAMIENTO</t>
  </si>
  <si>
    <t>sobre 100%</t>
  </si>
  <si>
    <t>Hallazgo_01 - Se evidenció soporte de formulación de la Política de Gestión Documental el cual contiene los elementos señalados en el artículo 2,8,2,5,6 del Decreto 1080 de 2015.
Hallazgo_01 - Se evidenció soporte de acta de aprobación por parte del Comité de Gestión y Desempeño de la Superintendencia. 
Teniendo en cuenta lo anterior, se recomienda CERRAR la acción de mejora.</t>
  </si>
  <si>
    <t>Informe 6</t>
  </si>
  <si>
    <t>Hallazgo_02_2.1 - Se evidenció celebración de contrato de prestación de servicios para la actualización de la TRD junto con su anexo técnico
Hallazgo_02_2.2 - De acuerdo a lo manifestado por el área se realizó la aprobación del plan de trabajo a través del correo electrónico de fecha 08 de noviembre de 2022
Hallazgo_02_2.3 - Se evidenció soporte de archivos TRD actualizados y soportes de papeles de trabajo 
Hallazgo_02_2.4 - Se evidenció soporte de aprobación por parte del Comité de Gestión y Desempeño a través de acta No. 29 del 22 de marzo de 2023
Hallazo_02_2.5 - Se evidenció soporte de remisión de la TRD actualizada al Archivo General de la Nación para su revisión y convalidación
Hallazgo_02_2.6 - Se evidenció soporte de acta de apertura de mesa de trabajo y verificación por parte del Archivo General de la Nación donde se realizan observaciones a las TRD remitidas por la Superintendencia; se observó a comparación con el seguimiento anterirmente efectuado, que se agendó mesa de trabajo. 
A diferencia del seguimiento anterior, se evidenció avance en la realización de mesas de trabajo con el acompañamiento del Archivo General de la Nación para subsanar las observaciones presentadas a las TRD, para posteriormente remitir dichos ajustes el ente de control para su convalidación
A la fecha se mantiene la observación presentada por esta Oficina, quedando pendiente la aprobación por parte del AGN; se recomienda tener presentes las fechas de remisión documentos para convalidación y realizar requerimientos al AGN, en caso de no recibir respuesta. La acción de mejora se mantiene en estado ABIERTO.</t>
  </si>
  <si>
    <t>María José Navarro</t>
  </si>
  <si>
    <t xml:space="preserve">Hallazgo_03 - Se evidenció soporte de formulación de los siguientes programas:
20230302_Programa_capacitación_GEDO_2023.pdf
20230402_Programa_archivos_descentralizados.pdf
20230302_Programa_reprografia.pdf
20230529_Programa_auditoria_control.pdf
20230529_Programa_documentos_esenciales.pdf
20230529_Programa_documentos_especiales.pdf
20230529_Programa_gestion_documentos_electronicos.pdf
20230729_Programa_normalizacion_formularios_electronicos
Adicionalmente, se evidenció soporte de informe de implementación, que de acuerdo a lo manifestado por el Grupo de Gestión Documental, se encuentra en un avance del 35%
De acuerdo al seguimiento efectuado, se evidencia el incumplimiento de términos de las actividades propuestas para la implementación de cada uno de los programas específicos, argumentando que por falta de recurso humano es que se han presentado estos retrasos; teniendo en cuenta lo anterior, es indispensable establecer acciones concretas para dar cumplimiento a las tareas formuladas, donde se incluya un proceso de planeación sobre los recursos necesarios para la subsanación de las debilidades identificadas. 
La acción de mejora se mantiene en estado ABIERTO hasta tanto se realice la implementación de cada uno de los programas específicos del PGD
</t>
  </si>
  <si>
    <t>N.A</t>
  </si>
  <si>
    <t>Hallazgo_04 - Se evidenció soporte de formato FT_GEDO_008 correspondiente al Formato único de inventario documental adoptado en el sistema de gestión
Se evidencia soporte de FUID diligenciado de algunas áreas de la estructura de la Superintendencia, sin embargo hacen falta la totalidad de dependencias (Oficina de Control Interno)
Se observó soporte de procedimiento de desvinculación de funcionarios para la  la entrega de los archivos mediante inventario documental
Teniendo en cuenta lo anterior, la acción de mejora se mantiene en estado ABIERTO, hasta tanto no se realicen la totalidad de inventarios documentales completamente diligenciados; es pertinente tener en cuenta que el plazo para la ejecución de la acción de mejora se encuentra VENCIDA.</t>
  </si>
  <si>
    <t xml:space="preserve">Hallazgo_05 - Se evidenció soporte de propuesta de documento del MoReq, el cual fue aprobado por parte del comité de Gestión y Desempeño a través de acta de fecha 21 de junio de 2023
Este documento cuenta con codificación y se incluye en la caracterización del proceso de Gestión Documental.
Se realizó la publicación del documento en la página web de la Superintendencia, por lo que se da cumplimient a las acciones formuladas en el presente plan de mejoramiento archivístico. 
Teniendo en cuenta lo anterior, se recomienda CERRAR la acción de mejora. </t>
  </si>
  <si>
    <t xml:space="preserve">La información se remite en una subcarpeta denominada "7.2.Implementacion_pautas_organizacion_E-DOCS"
Desde el 1 de septiembre de 2022 al 27 de diciembre de 2023 se han realizado 44 asistencias técnicas sobre la implementación de pautas para organización de documentos electrónicos E-DOCS en las siguientes áreas:
1) Despacho del Superintendente.
2) Oficina Asesora de Planeación y Sistemas
3) Oficina Asesora Jurídica
4) Oficina Control Interno
5) Secretaría General - Grupo de Contratos
6) Secretaría General - Grupo Financiero
7) Secretaría General - Grupo de Talento Humano
8) Secretaría General - Grupo de Gestion Documental y Administrativo
Para llevar el control de esta tarea, se creó como documento de apoyo en Excel denominado “Matriz_asistencias_tecnicas_E-DOCS_2022_2023” con el ánimo de tener a la mano la evidencia de las asistencias técnicas realizadas con las áreas.
Así mismo, ya se cuenta con los siguientes inventarios documentales de documentos electrónicos de los siguientes archvivos de gestión, teniendo en cuenta la TRD versión 3 de la Supersolidaria:
1) 1000.FUID_Despacho_Superintendente
2) 1200.FUID_Oficina_Asesora_Planeacion_Sistemas_Planeacion
3) 4000.FUID_Grupo_Talento_Humano_Gestion_Documental
</t>
  </si>
  <si>
    <t>Hallazgo_07_7.1 - Se evidencia procedimiento de Administración de los Archivos de Gestión y Transferencias Documentales Primarias, allí se describen los pasos para la clasificación, ordenación y descripción de documentos de archivo.
Se evidencian hojas de control con código FT-GEDO-011
Se evidencia formato FT-GEDO-016 para el préstamo documental de archivos de gestión
Se evidencian formatos diligenciados de Formato Único del Inventario Documental de algunas áreas de la estructura de la entidad; es necesario dar continuidad con el diligenciamiento de la totalidad de formatos para el cumplimiento del 100% de dependencias.
Hallazgo_07_7.2 - Se evidencian soportes de mesas de trabajo y ayudas de memoria para la asistencia técnica para el diligenciamiento de la hojja de control e inventario documental 
Teniendo en cuenta el plazo de ejecución de la acción, la misma se encuentra en estado VENCIDO y se mantiene en estado ABIERTO. Se recomienda continuar con la realización de mesas de trabajo con la totalidad de dependencias de la entidad</t>
  </si>
  <si>
    <t>Hallazgo_8_8.1 - Se evidenció soporte de realización de mesas de ayuda con algunas áreas para la capacitación de para la organización de los documentos electrónicos (E-DOCS)
Se evidenció borrador de PROTOCOLO PARA LA GESTIÓN Y ADMINISTRACIÓN DE DOCUMENTOS ELECTRÓNICOS DE ARCHIVO E-DOCS
Se evidenció soporte de identificación de MoReq, este formato se encuentra apobado y publicado en la página web de la entidad
De acuerdo al avance reportado, la acción de mejora se mantiene en estado ABIERTO; se reitera la recomiendación de incluir en los soportes una vez los mismos generen avance y aprobación: 1. Procedimientos para la creación, conformación y gestión de expedientes electrónicos: foliado electrónico, índice electrónico, firma del índice electrónico, Metadatos, integridad con series físicas, vínculo archivístico.  2. Procedimiento que garantice la autenticidad, integridad, inalterabilidad, fiabilidad, disponibilidad de los documentos y expedientes electrónicos. 3. Procedimiento para la conformación y gestión de expedientes híbridos, de conformidad a lo señalado por parte del Archivo General de la Nación
Adicionalmente, se recomienda establecer mesas de trabajo periodicas donde se consignen compromisos y responsabilidades entre las áreas involucradas para el desarrollo y ajuste del software de gestión documental de la entidad.</t>
  </si>
  <si>
    <t>Hallazgo_09_9.1 - Se evidenció celebración de contrato de prestación de servicios para la actualización de la TVD junto con su anexo técnico
Hallazgo_09_9.2 - De acuerdo a lo manifestado por el área se realizó la aprobación del plan de trabajo a través del correo electrónico de fecha 08 de noviembre de 2022
Hallazgo_09_9.3 - Se evidenció soporte de archivos TVD actualizados y soportes de papeles de trabajo 
Hallazgo_09_9.4 - Se evidenció soporte de aprobación por parte del Comité de Gestión y Desempeño a través de acta No. 29 del 22 de marzo de 2023
Hallazo_09_9.5 - Se evidenció soporte de remisión de la TVD actualizada al Archivo General de la Nación para su revisión y convalidación
Hallazgo_09_9.6 - Se evidenció soporte de acta de apertura de mesa de trabajo y verificación por parte del Archivo General de la Nación donde se realizan observaciones a las TVD remitidas por la Superintendencia
Se observaron comunicaciones de agendamiento de mesa técnica para la verificación de las TVD y su posterior convalidación, sin embargo, no se ha podido realizar dicha diligencia.
A la fecha se encuentra pendiente la aprobación por parte del AGN en atención a las observaciones realizadas por este ente, las cuales fueron subsanadas por parte de la Superintendencia.  
A la fecha se mantiene la observación presentada por esta Oficina, quedando pendiente la aprobación por parte del AGN; se recomienda tener presentes las fechas de remisión documentos para convalidación y realizar requerimientos al AGN en caso de no recibir respuesta. La acción de mejora se mantiene en estado ABIERTO.</t>
  </si>
  <si>
    <t>Hallazgo_10_10.1 - Se evidenció celebración de contrato de prestación de servicios para la actualización del Sistema Integrado de Conservación junto con su anexo técnico
Hallazgo_10_10.2 - De acuerdo a lo manifestado por el área se realizó la aprobación del plan de trabajo a través del correo electrónico de fecha 08 de noviembre de 2022
Hallazgo_10_10.3 - Se evidenció soporte de archivos de Diagnóstico Integral actualizados y soportes de papeles de trabajo 
Se evidenció soporte de plan de conservación documental pendiente de codificación.
Se evidenció soporte de acta del Comité Institucional de Gestión y Desempeño donde señala como pendiente la aprobación del Sistema Integrado de Conservación, no se evidenció soporte de dicha acta, la cual debe ser allegada para superar el hallazgo junto con el Acto Administrativo de adopción por el Comité Institucional de Gestión y Desempeño
El documento del Sistema Integrado de Conservación se encuentra publicado en la página web de la entidad
Teniendo en cuenta lo anterior y el avance presentado, la acción de mejora se encuentra en estado ABIERTO; motivo por el cual se recomienda continuar con la ejecución de actividades para lograr el 100% de cumplimiento del requisito</t>
  </si>
  <si>
    <t>Informe 6
20/02/2024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</si>
</sst>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dd/mm/yyyy"/>
  </numFmts>
  <fonts count="18">
    <font>
      <sz val="11"/>
      <color theme="1"/>
      <name val="Calibri"/>
      <scheme val="minor"/>
    </font>
    <font>
      <b/>
      <sz val="11"/>
      <color theme="1"/>
      <name val="Arial"/>
    </font>
    <font>
      <sz val="11"/>
      <name val="Calibri"/>
    </font>
    <font>
      <sz val="11"/>
      <color theme="1"/>
      <name val="Arial"/>
    </font>
    <font>
      <b/>
      <sz val="9"/>
      <color theme="1"/>
      <name val="Arial"/>
    </font>
    <font>
      <b/>
      <sz val="11"/>
      <color rgb="FF0066CC"/>
      <name val="Arial"/>
    </font>
    <font>
      <b/>
      <sz val="12"/>
      <color rgb="FF000000"/>
      <name val="Arial"/>
    </font>
    <font>
      <b/>
      <sz val="11"/>
      <color theme="1"/>
      <name val="Calibri"/>
    </font>
    <font>
      <sz val="10"/>
      <color theme="1"/>
      <name val="Arial"/>
    </font>
    <font>
      <sz val="10"/>
      <color rgb="FF000000"/>
      <name val="Arial"/>
    </font>
    <font>
      <u/>
      <sz val="10"/>
      <color theme="1"/>
      <name val="Arial"/>
    </font>
    <font>
      <u/>
      <sz val="10"/>
      <color theme="1"/>
      <name val="Arial"/>
    </font>
    <font>
      <sz val="9"/>
      <color theme="1"/>
      <name val="Arial"/>
    </font>
    <font>
      <b/>
      <sz val="10"/>
      <color theme="1"/>
      <name val="Arial"/>
    </font>
    <font>
      <sz val="11"/>
      <color theme="1"/>
      <name val="Calibri"/>
    </font>
    <font>
      <u/>
      <sz val="10"/>
      <color rgb="FF1155CC"/>
      <name val="Arial"/>
    </font>
    <font>
      <i/>
      <sz val="10"/>
      <color theme="1"/>
      <name val="Arial"/>
    </font>
    <font>
      <i/>
      <sz val="9"/>
      <color theme="1"/>
      <name val="Arial"/>
    </font>
  </fonts>
  <fills count="7">
    <fill>
      <patternFill patternType="none"/>
    </fill>
    <fill>
      <patternFill patternType="gray125"/>
    </fill>
    <fill>
      <patternFill patternType="solid">
        <fgColor rgb="FFFFFF00"/>
        <bgColor rgb="FFFFFF00"/>
      </patternFill>
    </fill>
    <fill>
      <patternFill patternType="solid">
        <fgColor rgb="FFE2EFD9"/>
        <bgColor rgb="FFE2EFD9"/>
      </patternFill>
    </fill>
    <fill>
      <patternFill patternType="solid">
        <fgColor rgb="FF9CC2E5"/>
        <bgColor rgb="FF9CC2E5"/>
      </patternFill>
    </fill>
    <fill>
      <patternFill patternType="solid">
        <fgColor theme="0"/>
        <bgColor theme="0"/>
      </patternFill>
    </fill>
    <fill>
      <patternFill patternType="solid">
        <fgColor rgb="FFFFFFFF"/>
        <bgColor rgb="FFFFFFFF"/>
      </patternFill>
    </fill>
  </fills>
  <borders count="4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bottom/>
      <diagonal/>
    </border>
    <border>
      <left style="thin">
        <color rgb="FF000000"/>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medium">
        <color rgb="FF000000"/>
      </right>
      <top style="thin">
        <color indexed="64"/>
      </top>
      <bottom/>
      <diagonal/>
    </border>
  </borders>
  <cellStyleXfs count="1">
    <xf numFmtId="0" fontId="0" fillId="0" borderId="0"/>
  </cellStyleXfs>
  <cellXfs count="135">
    <xf numFmtId="0" fontId="0" fillId="0" borderId="0" xfId="0" applyFont="1" applyAlignment="1"/>
    <xf numFmtId="0" fontId="1" fillId="0" borderId="4" xfId="0" applyFont="1" applyBorder="1" applyAlignment="1">
      <alignment horizontal="left" vertical="center"/>
    </xf>
    <xf numFmtId="0" fontId="1" fillId="0" borderId="7" xfId="0" applyFont="1" applyBorder="1" applyAlignment="1">
      <alignment horizontal="left"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4" fillId="2" borderId="20"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0" borderId="26" xfId="0" applyFont="1" applyBorder="1" applyAlignment="1">
      <alignment horizontal="left" vertical="center" wrapText="1"/>
    </xf>
    <xf numFmtId="164" fontId="8" fillId="0" borderId="26" xfId="0" applyNumberFormat="1" applyFont="1" applyBorder="1" applyAlignment="1">
      <alignment horizontal="center" vertical="center" wrapText="1"/>
    </xf>
    <xf numFmtId="164" fontId="8" fillId="5" borderId="25" xfId="0" applyNumberFormat="1" applyFont="1" applyFill="1" applyBorder="1" applyAlignment="1">
      <alignment horizontal="center" vertical="center" wrapText="1"/>
    </xf>
    <xf numFmtId="1" fontId="8" fillId="5" borderId="25" xfId="0" applyNumberFormat="1" applyFont="1" applyFill="1" applyBorder="1" applyAlignment="1">
      <alignment horizontal="center" vertical="center" wrapText="1"/>
    </xf>
    <xf numFmtId="9" fontId="8" fillId="0" borderId="26" xfId="0" applyNumberFormat="1" applyFont="1" applyBorder="1" applyAlignment="1">
      <alignment horizontal="center" vertical="center" wrapText="1"/>
    </xf>
    <xf numFmtId="0" fontId="8" fillId="0" borderId="26" xfId="0" applyFont="1" applyBorder="1" applyAlignment="1">
      <alignment horizontal="center" vertical="center" wrapText="1"/>
    </xf>
    <xf numFmtId="0" fontId="9" fillId="0" borderId="4" xfId="0" applyFont="1" applyBorder="1" applyAlignment="1">
      <alignment horizontal="left" vertical="center" wrapText="1"/>
    </xf>
    <xf numFmtId="9" fontId="8" fillId="0" borderId="4" xfId="0" applyNumberFormat="1" applyFont="1" applyBorder="1" applyAlignment="1">
      <alignment horizontal="center" vertical="center" wrapText="1"/>
    </xf>
    <xf numFmtId="0" fontId="8" fillId="0" borderId="4" xfId="0" applyFont="1" applyBorder="1" applyAlignment="1">
      <alignment horizontal="left" vertical="top" wrapText="1"/>
    </xf>
    <xf numFmtId="0" fontId="8" fillId="5" borderId="4" xfId="0" applyFont="1" applyFill="1" applyBorder="1" applyAlignment="1">
      <alignment horizontal="center" vertical="center" wrapText="1"/>
    </xf>
    <xf numFmtId="1" fontId="8" fillId="2" borderId="25" xfId="0" applyNumberFormat="1" applyFont="1" applyFill="1" applyBorder="1" applyAlignment="1">
      <alignment horizontal="center" vertical="center" wrapText="1"/>
    </xf>
    <xf numFmtId="0" fontId="8" fillId="0" borderId="4" xfId="0" applyFont="1" applyBorder="1" applyAlignment="1">
      <alignment horizontal="left" vertical="center" wrapText="1"/>
    </xf>
    <xf numFmtId="164" fontId="8" fillId="5" borderId="4" xfId="0" applyNumberFormat="1" applyFont="1" applyFill="1" applyBorder="1" applyAlignment="1">
      <alignment horizontal="center" vertical="center" wrapText="1"/>
    </xf>
    <xf numFmtId="9" fontId="8" fillId="5" borderId="4" xfId="0" applyNumberFormat="1" applyFont="1" applyFill="1" applyBorder="1" applyAlignment="1">
      <alignment horizontal="center" vertical="center" wrapText="1"/>
    </xf>
    <xf numFmtId="0" fontId="8" fillId="5" borderId="4" xfId="0" applyFont="1" applyFill="1" applyBorder="1" applyAlignment="1">
      <alignment horizontal="left" vertical="center" wrapText="1"/>
    </xf>
    <xf numFmtId="0" fontId="8" fillId="0" borderId="4" xfId="0" applyFont="1" applyBorder="1" applyAlignment="1">
      <alignment horizontal="center" vertical="center" wrapText="1"/>
    </xf>
    <xf numFmtId="0" fontId="8" fillId="5" borderId="4" xfId="0" applyFont="1" applyFill="1" applyBorder="1" applyAlignment="1">
      <alignment horizontal="left" vertical="top" wrapText="1"/>
    </xf>
    <xf numFmtId="9" fontId="8" fillId="5" borderId="4" xfId="0" applyNumberFormat="1" applyFont="1" applyFill="1" applyBorder="1" applyAlignment="1">
      <alignment horizontal="center" vertical="center" wrapText="1"/>
    </xf>
    <xf numFmtId="0" fontId="8" fillId="5" borderId="4" xfId="0" applyFont="1" applyFill="1" applyBorder="1" applyAlignment="1">
      <alignment horizontal="left" vertical="top" wrapText="1"/>
    </xf>
    <xf numFmtId="0" fontId="8" fillId="2" borderId="4" xfId="0" applyFont="1" applyFill="1" applyBorder="1" applyAlignment="1">
      <alignment horizontal="center" vertical="center" wrapText="1"/>
    </xf>
    <xf numFmtId="164" fontId="8" fillId="0" borderId="4" xfId="0" applyNumberFormat="1" applyFont="1" applyBorder="1" applyAlignment="1">
      <alignment horizontal="center" vertical="center" wrapText="1"/>
    </xf>
    <xf numFmtId="0" fontId="8" fillId="0" borderId="4" xfId="0" applyFont="1" applyBorder="1" applyAlignment="1">
      <alignment horizontal="left" vertical="center" wrapText="1"/>
    </xf>
    <xf numFmtId="9" fontId="8" fillId="0" borderId="4" xfId="0" applyNumberFormat="1" applyFont="1" applyBorder="1" applyAlignment="1">
      <alignment horizontal="center" vertical="center" wrapText="1"/>
    </xf>
    <xf numFmtId="0" fontId="8" fillId="0" borderId="31" xfId="0" applyFont="1" applyBorder="1" applyAlignment="1">
      <alignment horizontal="center" vertical="center" wrapText="1"/>
    </xf>
    <xf numFmtId="0" fontId="4" fillId="2" borderId="4" xfId="0" applyFont="1" applyFill="1" applyBorder="1" applyAlignment="1">
      <alignment horizontal="center" vertical="center" textRotation="90" wrapText="1"/>
    </xf>
    <xf numFmtId="0" fontId="12" fillId="0" borderId="4" xfId="0" applyFont="1" applyBorder="1" applyAlignment="1">
      <alignment horizontal="left" vertical="center" wrapText="1"/>
    </xf>
    <xf numFmtId="0" fontId="8" fillId="6" borderId="4" xfId="0" applyFont="1" applyFill="1" applyBorder="1" applyAlignment="1">
      <alignment horizontal="left" vertical="center" wrapText="1"/>
    </xf>
    <xf numFmtId="165" fontId="8" fillId="5" borderId="4" xfId="0" applyNumberFormat="1" applyFont="1" applyFill="1" applyBorder="1" applyAlignment="1">
      <alignment horizontal="center" vertical="center" wrapText="1"/>
    </xf>
    <xf numFmtId="0" fontId="8" fillId="5" borderId="4"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13" fillId="0" borderId="0" xfId="0" applyFont="1" applyAlignment="1">
      <alignment horizontal="center" vertical="center" textRotation="90" wrapText="1"/>
    </xf>
    <xf numFmtId="164" fontId="8" fillId="0" borderId="0" xfId="0" applyNumberFormat="1" applyFont="1" applyAlignment="1">
      <alignment horizontal="left" vertical="center" wrapText="1"/>
    </xf>
    <xf numFmtId="1" fontId="8" fillId="0" borderId="0" xfId="0" applyNumberFormat="1" applyFont="1" applyAlignment="1">
      <alignment horizontal="left" vertical="center" wrapText="1"/>
    </xf>
    <xf numFmtId="9" fontId="8" fillId="0" borderId="0" xfId="0" applyNumberFormat="1" applyFont="1" applyAlignment="1">
      <alignment horizontal="left" vertical="center" wrapText="1"/>
    </xf>
    <xf numFmtId="0" fontId="8" fillId="0" borderId="0" xfId="0" applyFont="1" applyAlignment="1">
      <alignment horizontal="left" vertical="center" wrapText="1"/>
    </xf>
    <xf numFmtId="9" fontId="8" fillId="0" borderId="0" xfId="0" applyNumberFormat="1" applyFont="1" applyAlignment="1">
      <alignment horizontal="center" vertical="center" wrapText="1"/>
    </xf>
    <xf numFmtId="0" fontId="13" fillId="0" borderId="0" xfId="0" applyFont="1" applyAlignment="1">
      <alignment horizontal="right" vertical="center" wrapText="1"/>
    </xf>
    <xf numFmtId="0" fontId="9" fillId="0" borderId="0" xfId="0" applyFont="1" applyAlignment="1">
      <alignment horizontal="left" vertical="center" wrapText="1"/>
    </xf>
    <xf numFmtId="0" fontId="8" fillId="0" borderId="0" xfId="0" applyFont="1" applyAlignment="1">
      <alignment horizontal="right" vertical="center" wrapText="1"/>
    </xf>
    <xf numFmtId="0" fontId="13" fillId="0" borderId="0" xfId="0" applyFont="1" applyAlignment="1">
      <alignment horizontal="left" vertical="center" wrapText="1"/>
    </xf>
    <xf numFmtId="9" fontId="13" fillId="0" borderId="0" xfId="0" applyNumberFormat="1" applyFont="1" applyAlignment="1">
      <alignment horizontal="left" vertical="center" wrapText="1"/>
    </xf>
    <xf numFmtId="9" fontId="13" fillId="0" borderId="0" xfId="0" applyNumberFormat="1" applyFont="1" applyAlignment="1">
      <alignment horizontal="center" vertical="center" wrapText="1"/>
    </xf>
    <xf numFmtId="0" fontId="14" fillId="0" borderId="0" xfId="0" applyFont="1" applyAlignment="1">
      <alignment horizontal="left"/>
    </xf>
    <xf numFmtId="0" fontId="14" fillId="0" borderId="0" xfId="0" applyFont="1" applyAlignment="1">
      <alignment vertical="center"/>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8" fillId="0" borderId="35" xfId="0" applyFont="1" applyBorder="1" applyAlignment="1">
      <alignment horizontal="left" vertical="top"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center" wrapText="1"/>
    </xf>
    <xf numFmtId="0" fontId="8" fillId="0" borderId="33" xfId="0" applyFont="1" applyBorder="1" applyAlignment="1">
      <alignment horizontal="left" vertical="top" wrapText="1"/>
    </xf>
    <xf numFmtId="0" fontId="8" fillId="0" borderId="37" xfId="0" applyFont="1" applyBorder="1" applyAlignment="1">
      <alignment horizontal="left" vertical="top" wrapText="1"/>
    </xf>
    <xf numFmtId="0" fontId="8" fillId="0" borderId="38" xfId="0" applyFont="1" applyBorder="1" applyAlignment="1">
      <alignment horizontal="left" vertical="top" wrapText="1"/>
    </xf>
    <xf numFmtId="0" fontId="8" fillId="0" borderId="40" xfId="0" applyFont="1" applyBorder="1" applyAlignment="1">
      <alignment horizontal="left" vertical="top"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37" xfId="0" applyFont="1" applyBorder="1" applyAlignment="1">
      <alignment vertical="top" wrapText="1"/>
    </xf>
    <xf numFmtId="0" fontId="8" fillId="0" borderId="39" xfId="0" applyFont="1" applyBorder="1" applyAlignment="1">
      <alignment horizontal="center" vertical="center" wrapText="1"/>
    </xf>
    <xf numFmtId="0" fontId="8" fillId="0" borderId="33" xfId="0" applyFont="1" applyBorder="1" applyAlignment="1">
      <alignment horizontal="center" vertical="center" wrapText="1"/>
    </xf>
    <xf numFmtId="0" fontId="4" fillId="0" borderId="1" xfId="0" applyFont="1" applyBorder="1" applyAlignment="1">
      <alignment horizontal="left"/>
    </xf>
    <xf numFmtId="0" fontId="2" fillId="0" borderId="2" xfId="0" applyFont="1" applyBorder="1"/>
    <xf numFmtId="0" fontId="1" fillId="0" borderId="1" xfId="0" applyFont="1" applyBorder="1" applyAlignment="1">
      <alignment horizontal="left" vertical="center"/>
    </xf>
    <xf numFmtId="0" fontId="2" fillId="0" borderId="3" xfId="0" applyFont="1" applyBorder="1"/>
    <xf numFmtId="0" fontId="1" fillId="0" borderId="5" xfId="0" applyFont="1" applyBorder="1" applyAlignment="1">
      <alignment horizontal="left" vertical="center"/>
    </xf>
    <xf numFmtId="0" fontId="2" fillId="0" borderId="6" xfId="0" applyFont="1" applyBorder="1"/>
    <xf numFmtId="164" fontId="5" fillId="0" borderId="1" xfId="0" applyNumberFormat="1" applyFont="1" applyBorder="1" applyAlignment="1">
      <alignment horizontal="center" vertical="center"/>
    </xf>
    <xf numFmtId="0" fontId="1" fillId="0" borderId="5" xfId="0" applyFont="1" applyBorder="1" applyAlignment="1">
      <alignment horizontal="center" vertical="center"/>
    </xf>
    <xf numFmtId="0" fontId="2" fillId="0" borderId="7" xfId="0" applyFont="1" applyBorder="1"/>
    <xf numFmtId="0" fontId="6"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6" fillId="3" borderId="11" xfId="0" applyFont="1" applyFill="1" applyBorder="1" applyAlignment="1">
      <alignment horizontal="center" vertical="center" wrapText="1"/>
    </xf>
    <xf numFmtId="0" fontId="2" fillId="0" borderId="12" xfId="0" applyFont="1" applyBorder="1"/>
    <xf numFmtId="0" fontId="6" fillId="4" borderId="11" xfId="0" applyFont="1" applyFill="1" applyBorder="1" applyAlignment="1">
      <alignment horizontal="center" vertical="center" wrapText="1"/>
    </xf>
    <xf numFmtId="0" fontId="2" fillId="0" borderId="13" xfId="0" applyFont="1" applyBorder="1"/>
    <xf numFmtId="0" fontId="4" fillId="2" borderId="14" xfId="0" applyFont="1" applyFill="1" applyBorder="1" applyAlignment="1">
      <alignment horizontal="center" vertical="center" wrapText="1"/>
    </xf>
    <xf numFmtId="0" fontId="2" fillId="0" borderId="18" xfId="0" applyFont="1" applyBorder="1"/>
    <xf numFmtId="0" fontId="4" fillId="2" borderId="15" xfId="0" applyFont="1" applyFill="1" applyBorder="1" applyAlignment="1">
      <alignment horizontal="center" vertical="center" wrapText="1"/>
    </xf>
    <xf numFmtId="0" fontId="2" fillId="0" borderId="19" xfId="0" applyFont="1" applyBorder="1"/>
    <xf numFmtId="0" fontId="4" fillId="2" borderId="15" xfId="0" applyFont="1" applyFill="1" applyBorder="1" applyAlignment="1">
      <alignment horizontal="center" vertical="center" textRotation="90" wrapText="1"/>
    </xf>
    <xf numFmtId="0" fontId="4" fillId="2" borderId="15"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0" borderId="21" xfId="0" applyFont="1" applyBorder="1"/>
    <xf numFmtId="0" fontId="4" fillId="0" borderId="1" xfId="0" applyFont="1" applyBorder="1" applyAlignment="1">
      <alignment horizontal="left" vertical="top" wrapText="1"/>
    </xf>
    <xf numFmtId="0" fontId="8" fillId="0" borderId="22" xfId="0" applyFont="1" applyBorder="1" applyAlignment="1">
      <alignment horizontal="center" vertical="center" wrapText="1"/>
    </xf>
    <xf numFmtId="0" fontId="2" fillId="0" borderId="22" xfId="0" applyFont="1" applyBorder="1"/>
    <xf numFmtId="0" fontId="2" fillId="0" borderId="28" xfId="0" applyFont="1" applyBorder="1"/>
    <xf numFmtId="0" fontId="8" fillId="0" borderId="23" xfId="0" applyFont="1" applyBorder="1" applyAlignment="1">
      <alignment horizontal="left" vertical="center" wrapText="1"/>
    </xf>
    <xf numFmtId="0" fontId="2" fillId="0" borderId="23" xfId="0" applyFont="1" applyBorder="1"/>
    <xf numFmtId="0" fontId="2" fillId="0" borderId="26" xfId="0" applyFont="1" applyBorder="1"/>
    <xf numFmtId="0" fontId="4" fillId="2" borderId="24" xfId="0" applyFont="1" applyFill="1" applyBorder="1" applyAlignment="1">
      <alignment horizontal="center" vertical="center" textRotation="90" wrapText="1"/>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13" fillId="0" borderId="0" xfId="0" applyFont="1" applyAlignment="1">
      <alignment horizontal="right" vertical="center" wrapText="1"/>
    </xf>
    <xf numFmtId="0" fontId="0" fillId="0" borderId="0" xfId="0" applyFont="1" applyAlignment="1"/>
    <xf numFmtId="0" fontId="8" fillId="0" borderId="15" xfId="0" applyFont="1" applyBorder="1" applyAlignment="1">
      <alignment horizontal="left" vertical="center" wrapText="1"/>
    </xf>
    <xf numFmtId="0" fontId="1" fillId="0" borderId="1" xfId="0" applyFont="1" applyBorder="1" applyAlignment="1">
      <alignment horizontal="left"/>
    </xf>
    <xf numFmtId="0" fontId="3" fillId="0" borderId="1" xfId="0" applyFont="1" applyBorder="1" applyAlignment="1">
      <alignment horizontal="left" vertical="center"/>
    </xf>
    <xf numFmtId="0" fontId="5" fillId="0" borderId="1" xfId="0" applyFont="1" applyBorder="1" applyAlignment="1">
      <alignment horizontal="left" vertical="center"/>
    </xf>
    <xf numFmtId="0" fontId="4" fillId="3" borderId="17" xfId="0" applyFont="1" applyFill="1" applyBorder="1" applyAlignment="1">
      <alignment horizontal="center" vertical="center" wrapText="1"/>
    </xf>
    <xf numFmtId="0" fontId="2" fillId="0" borderId="32" xfId="0" applyFont="1" applyBorder="1"/>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 fillId="0" borderId="24" xfId="0" applyFont="1" applyBorder="1"/>
    <xf numFmtId="0" fontId="7" fillId="4" borderId="16" xfId="0" applyFont="1" applyFill="1" applyBorder="1" applyAlignment="1">
      <alignment horizontal="center" vertical="center"/>
    </xf>
    <xf numFmtId="0" fontId="2" fillId="0" borderId="34" xfId="0" applyFont="1" applyBorder="1"/>
    <xf numFmtId="0" fontId="8" fillId="0" borderId="39" xfId="0" applyFont="1" applyBorder="1" applyAlignment="1">
      <alignment horizontal="left" vertical="top" wrapText="1"/>
    </xf>
    <xf numFmtId="0" fontId="8" fillId="0" borderId="36" xfId="0" applyFont="1" applyBorder="1" applyAlignment="1">
      <alignment horizontal="left" vertical="top" wrapText="1"/>
    </xf>
    <xf numFmtId="9" fontId="8" fillId="0" borderId="15" xfId="0" applyNumberFormat="1" applyFont="1" applyBorder="1" applyAlignment="1">
      <alignment horizontal="center" vertical="center" wrapText="1"/>
    </xf>
    <xf numFmtId="0" fontId="8" fillId="5" borderId="24" xfId="0" applyFont="1" applyFill="1" applyBorder="1" applyAlignment="1">
      <alignment horizontal="center" vertical="center" wrapText="1"/>
    </xf>
    <xf numFmtId="9" fontId="8" fillId="5" borderId="24" xfId="0" applyNumberFormat="1" applyFont="1" applyFill="1" applyBorder="1" applyAlignment="1">
      <alignment horizontal="center" vertical="center" wrapText="1"/>
    </xf>
    <xf numFmtId="0" fontId="8" fillId="5" borderId="27" xfId="0" applyFont="1" applyFill="1" applyBorder="1" applyAlignment="1">
      <alignment horizontal="left" vertical="center" wrapText="1"/>
    </xf>
    <xf numFmtId="0" fontId="2" fillId="0" borderId="30" xfId="0" applyFont="1" applyBorder="1"/>
    <xf numFmtId="0" fontId="8" fillId="0" borderId="30" xfId="0" applyFont="1" applyBorder="1" applyAlignment="1">
      <alignment horizontal="center" vertical="center" wrapText="1"/>
    </xf>
    <xf numFmtId="9" fontId="8" fillId="5" borderId="15" xfId="0" applyNumberFormat="1" applyFont="1" applyFill="1" applyBorder="1" applyAlignment="1">
      <alignment horizontal="center" vertical="center" wrapText="1"/>
    </xf>
    <xf numFmtId="0" fontId="8" fillId="0" borderId="33" xfId="0" applyFont="1" applyBorder="1" applyAlignment="1">
      <alignment horizontal="center" vertical="top" wrapText="1"/>
    </xf>
    <xf numFmtId="0" fontId="8" fillId="0" borderId="37" xfId="0" applyFont="1" applyBorder="1" applyAlignment="1">
      <alignment horizontal="center" vertical="top" wrapText="1"/>
    </xf>
    <xf numFmtId="0" fontId="8" fillId="0" borderId="33" xfId="0" applyFont="1" applyBorder="1" applyAlignment="1">
      <alignment horizontal="left" vertical="top" wrapText="1"/>
    </xf>
    <xf numFmtId="0" fontId="8" fillId="0" borderId="41" xfId="0" applyFont="1" applyBorder="1" applyAlignment="1">
      <alignment horizontal="left" vertical="top" wrapText="1"/>
    </xf>
    <xf numFmtId="0" fontId="8" fillId="0" borderId="42" xfId="0" applyFont="1" applyBorder="1" applyAlignment="1">
      <alignment horizontal="center" vertical="top" wrapText="1"/>
    </xf>
    <xf numFmtId="0" fontId="8" fillId="0" borderId="47" xfId="0" applyFont="1" applyBorder="1" applyAlignment="1">
      <alignment horizontal="left" vertical="top" wrapText="1"/>
    </xf>
    <xf numFmtId="0" fontId="8" fillId="0" borderId="34" xfId="0" applyFont="1" applyBorder="1" applyAlignment="1">
      <alignment horizontal="left" vertical="top" wrapText="1"/>
    </xf>
    <xf numFmtId="0" fontId="8" fillId="0" borderId="29" xfId="0" applyFont="1" applyBorder="1" applyAlignment="1">
      <alignment horizontal="left" vertical="top" wrapText="1"/>
    </xf>
    <xf numFmtId="0" fontId="8" fillId="0" borderId="44" xfId="0" applyFont="1" applyBorder="1" applyAlignment="1">
      <alignment horizontal="center" vertical="top" wrapText="1"/>
    </xf>
    <xf numFmtId="0" fontId="8" fillId="0" borderId="45" xfId="0" applyFont="1" applyBorder="1" applyAlignment="1">
      <alignment horizontal="center" vertical="top" wrapText="1"/>
    </xf>
    <xf numFmtId="0" fontId="8" fillId="0" borderId="46"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upersolidaria.gov.co/sites/default/files/data/20230828_d_gedo_011_moreq.pdf" TargetMode="External"/><Relationship Id="rId2" Type="http://schemas.openxmlformats.org/officeDocument/2006/relationships/hyperlink" Target="https://www.supersolidaria.gov.co/sites/default/files/data/20230828_d_gedo_011_moreq.pdf" TargetMode="External"/><Relationship Id="rId1" Type="http://schemas.openxmlformats.org/officeDocument/2006/relationships/hyperlink" Target="https://www.supersolidaria.gov.co/sites/default/files/data/tabla_retencion_documental_v_3_2015_0_0.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s://supersolidaria.gov.co/es/content/sistema-integrado-de-conservacion-si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008"/>
  <sheetViews>
    <sheetView showGridLines="0" tabSelected="1" topLeftCell="F1" zoomScale="60" zoomScaleNormal="60" workbookViewId="0">
      <pane ySplit="8" topLeftCell="A41" activePane="bottomLeft" state="frozen"/>
      <selection pane="bottomLeft" activeCell="Q51" sqref="Q51"/>
    </sheetView>
  </sheetViews>
  <sheetFormatPr baseColWidth="10" defaultColWidth="14.42578125" defaultRowHeight="15" customHeight="1"/>
  <cols>
    <col min="1" max="1" width="10.7109375" customWidth="1"/>
    <col min="2" max="2" width="20.7109375" customWidth="1"/>
    <col min="3" max="3" width="11.85546875" customWidth="1"/>
    <col min="4" max="4" width="33.28515625" customWidth="1"/>
    <col min="5" max="5" width="10.7109375" customWidth="1"/>
    <col min="6" max="6" width="29.7109375" customWidth="1"/>
    <col min="7" max="9" width="10.7109375" customWidth="1"/>
    <col min="10" max="10" width="13.85546875" customWidth="1"/>
    <col min="11" max="11" width="24" customWidth="1"/>
    <col min="12" max="12" width="15.85546875" customWidth="1"/>
    <col min="13" max="13" width="137.85546875" customWidth="1"/>
    <col min="14" max="14" width="22.42578125" customWidth="1"/>
    <col min="15" max="15" width="54" customWidth="1"/>
    <col min="16" max="16" width="46.140625" customWidth="1"/>
    <col min="17" max="17" width="15.7109375" customWidth="1"/>
    <col min="18" max="19" width="10.7109375" customWidth="1"/>
    <col min="20" max="20" width="20.140625" customWidth="1"/>
    <col min="21" max="26" width="10.7109375" customWidth="1"/>
  </cols>
  <sheetData>
    <row r="1" spans="1:20">
      <c r="A1" s="105" t="s">
        <v>0</v>
      </c>
      <c r="B1" s="68"/>
      <c r="C1" s="69" t="s">
        <v>1</v>
      </c>
      <c r="D1" s="70"/>
      <c r="E1" s="70"/>
      <c r="F1" s="70"/>
      <c r="G1" s="70"/>
      <c r="H1" s="70"/>
      <c r="I1" s="68"/>
      <c r="J1" s="1" t="s">
        <v>2</v>
      </c>
      <c r="K1" s="106" t="s">
        <v>3</v>
      </c>
      <c r="L1" s="70"/>
      <c r="M1" s="70"/>
      <c r="N1" s="70"/>
      <c r="O1" s="70"/>
      <c r="P1" s="70"/>
      <c r="Q1" s="70"/>
      <c r="R1" s="70"/>
      <c r="S1" s="70"/>
      <c r="T1" s="68"/>
    </row>
    <row r="2" spans="1:20">
      <c r="A2" s="67" t="s">
        <v>4</v>
      </c>
      <c r="B2" s="68"/>
      <c r="C2" s="107" t="s">
        <v>226</v>
      </c>
      <c r="D2" s="70"/>
      <c r="E2" s="70"/>
      <c r="F2" s="70"/>
      <c r="G2" s="70"/>
      <c r="H2" s="70"/>
      <c r="I2" s="68"/>
      <c r="J2" s="69" t="s">
        <v>5</v>
      </c>
      <c r="K2" s="68"/>
      <c r="L2" s="73">
        <v>44795</v>
      </c>
      <c r="M2" s="70"/>
      <c r="N2" s="70"/>
      <c r="O2" s="70"/>
      <c r="P2" s="70"/>
      <c r="Q2" s="70"/>
      <c r="R2" s="70"/>
      <c r="S2" s="70"/>
      <c r="T2" s="68"/>
    </row>
    <row r="3" spans="1:20">
      <c r="A3" s="67" t="s">
        <v>6</v>
      </c>
      <c r="B3" s="68"/>
      <c r="C3" s="69" t="s">
        <v>7</v>
      </c>
      <c r="D3" s="70"/>
      <c r="E3" s="70"/>
      <c r="F3" s="70"/>
      <c r="G3" s="70"/>
      <c r="H3" s="70"/>
      <c r="I3" s="68"/>
      <c r="J3" s="71" t="s">
        <v>8</v>
      </c>
      <c r="K3" s="72"/>
      <c r="L3" s="73">
        <v>45291</v>
      </c>
      <c r="M3" s="70"/>
      <c r="N3" s="70"/>
      <c r="O3" s="70"/>
      <c r="P3" s="70"/>
      <c r="Q3" s="70"/>
      <c r="R3" s="70"/>
      <c r="S3" s="70"/>
      <c r="T3" s="68"/>
    </row>
    <row r="4" spans="1:20">
      <c r="A4" s="67" t="s">
        <v>9</v>
      </c>
      <c r="B4" s="68"/>
      <c r="C4" s="69" t="s">
        <v>10</v>
      </c>
      <c r="D4" s="70"/>
      <c r="E4" s="70"/>
      <c r="F4" s="70"/>
      <c r="G4" s="70"/>
      <c r="H4" s="70"/>
      <c r="I4" s="68"/>
      <c r="J4" s="2"/>
      <c r="K4" s="2"/>
      <c r="L4" s="3"/>
      <c r="M4" s="3"/>
      <c r="N4" s="3"/>
      <c r="O4" s="3"/>
      <c r="P4" s="3"/>
      <c r="Q4" s="3"/>
      <c r="R4" s="3"/>
      <c r="S4" s="3"/>
      <c r="T4" s="4"/>
    </row>
    <row r="5" spans="1:20" ht="26.25" customHeight="1">
      <c r="A5" s="92" t="s">
        <v>11</v>
      </c>
      <c r="B5" s="68"/>
      <c r="C5" s="74" t="s">
        <v>12</v>
      </c>
      <c r="D5" s="75"/>
      <c r="E5" s="75"/>
      <c r="F5" s="75"/>
      <c r="G5" s="75"/>
      <c r="H5" s="75"/>
      <c r="I5" s="75"/>
      <c r="J5" s="75"/>
      <c r="K5" s="75"/>
      <c r="L5" s="75"/>
      <c r="M5" s="75"/>
      <c r="N5" s="75"/>
      <c r="O5" s="75"/>
      <c r="P5" s="75"/>
      <c r="Q5" s="75"/>
      <c r="R5" s="75"/>
      <c r="S5" s="75"/>
      <c r="T5" s="72"/>
    </row>
    <row r="6" spans="1:20">
      <c r="A6" s="76" t="s">
        <v>13</v>
      </c>
      <c r="B6" s="77"/>
      <c r="C6" s="77"/>
      <c r="D6" s="77"/>
      <c r="E6" s="77"/>
      <c r="F6" s="77"/>
      <c r="G6" s="77"/>
      <c r="H6" s="77"/>
      <c r="I6" s="77"/>
      <c r="J6" s="77"/>
      <c r="K6" s="77"/>
      <c r="L6" s="77"/>
      <c r="M6" s="77"/>
      <c r="N6" s="77"/>
      <c r="O6" s="78"/>
      <c r="P6" s="79" t="s">
        <v>14</v>
      </c>
      <c r="Q6" s="80"/>
      <c r="R6" s="81" t="s">
        <v>15</v>
      </c>
      <c r="S6" s="82"/>
      <c r="T6" s="80"/>
    </row>
    <row r="7" spans="1:20" ht="28.5" customHeight="1">
      <c r="A7" s="83" t="s">
        <v>16</v>
      </c>
      <c r="B7" s="85" t="s">
        <v>17</v>
      </c>
      <c r="C7" s="87" t="s">
        <v>18</v>
      </c>
      <c r="D7" s="85" t="s">
        <v>19</v>
      </c>
      <c r="E7" s="85" t="s">
        <v>20</v>
      </c>
      <c r="F7" s="88" t="s">
        <v>21</v>
      </c>
      <c r="G7" s="89" t="s">
        <v>22</v>
      </c>
      <c r="H7" s="68"/>
      <c r="I7" s="85" t="s">
        <v>23</v>
      </c>
      <c r="J7" s="85" t="s">
        <v>24</v>
      </c>
      <c r="K7" s="85" t="s">
        <v>25</v>
      </c>
      <c r="L7" s="85" t="s">
        <v>26</v>
      </c>
      <c r="M7" s="85" t="s">
        <v>27</v>
      </c>
      <c r="N7" s="85" t="s">
        <v>28</v>
      </c>
      <c r="O7" s="90" t="s">
        <v>29</v>
      </c>
      <c r="P7" s="108" t="s">
        <v>30</v>
      </c>
      <c r="Q7" s="108" t="s">
        <v>31</v>
      </c>
      <c r="R7" s="110" t="s">
        <v>32</v>
      </c>
      <c r="S7" s="111" t="s">
        <v>33</v>
      </c>
      <c r="T7" s="113" t="s">
        <v>34</v>
      </c>
    </row>
    <row r="8" spans="1:20" ht="24.75" thickBot="1">
      <c r="A8" s="84"/>
      <c r="B8" s="86"/>
      <c r="C8" s="86"/>
      <c r="D8" s="86"/>
      <c r="E8" s="86"/>
      <c r="F8" s="86"/>
      <c r="G8" s="5" t="s">
        <v>35</v>
      </c>
      <c r="H8" s="5" t="s">
        <v>36</v>
      </c>
      <c r="I8" s="86"/>
      <c r="J8" s="86"/>
      <c r="K8" s="86"/>
      <c r="L8" s="86"/>
      <c r="M8" s="86"/>
      <c r="N8" s="86"/>
      <c r="O8" s="91"/>
      <c r="P8" s="109"/>
      <c r="Q8" s="109"/>
      <c r="R8" s="94"/>
      <c r="S8" s="112"/>
      <c r="T8" s="114"/>
    </row>
    <row r="9" spans="1:20" ht="38.25">
      <c r="A9" s="93">
        <v>1</v>
      </c>
      <c r="B9" s="96" t="s">
        <v>37</v>
      </c>
      <c r="C9" s="99" t="s">
        <v>38</v>
      </c>
      <c r="D9" s="96" t="s">
        <v>39</v>
      </c>
      <c r="E9" s="6">
        <v>1</v>
      </c>
      <c r="F9" s="7" t="s">
        <v>40</v>
      </c>
      <c r="G9" s="8">
        <v>44805</v>
      </c>
      <c r="H9" s="9">
        <v>44865</v>
      </c>
      <c r="I9" s="10">
        <f t="shared" ref="I9:I26" si="0">WEEKNUM(H9-G9)</f>
        <v>9</v>
      </c>
      <c r="J9" s="11">
        <v>1</v>
      </c>
      <c r="K9" s="118" t="s">
        <v>41</v>
      </c>
      <c r="L9" s="119">
        <f>(J9+J10+J11+J12)/4</f>
        <v>1</v>
      </c>
      <c r="M9" s="120" t="s">
        <v>42</v>
      </c>
      <c r="N9" s="12" t="s">
        <v>43</v>
      </c>
      <c r="O9" s="122" t="s">
        <v>44</v>
      </c>
      <c r="P9" s="116" t="s">
        <v>223</v>
      </c>
      <c r="Q9" s="125" t="s">
        <v>224</v>
      </c>
      <c r="R9" s="59"/>
      <c r="S9" s="59"/>
      <c r="T9" s="60"/>
    </row>
    <row r="10" spans="1:20" ht="61.5" customHeight="1">
      <c r="A10" s="94"/>
      <c r="B10" s="97"/>
      <c r="C10" s="97"/>
      <c r="D10" s="97"/>
      <c r="E10" s="6">
        <v>2</v>
      </c>
      <c r="F10" s="13" t="s">
        <v>45</v>
      </c>
      <c r="G10" s="8">
        <v>44805</v>
      </c>
      <c r="H10" s="9">
        <v>44865</v>
      </c>
      <c r="I10" s="10">
        <f t="shared" si="0"/>
        <v>9</v>
      </c>
      <c r="J10" s="14">
        <v>1</v>
      </c>
      <c r="K10" s="97"/>
      <c r="L10" s="97"/>
      <c r="M10" s="121"/>
      <c r="N10" s="12" t="s">
        <v>43</v>
      </c>
      <c r="O10" s="121"/>
      <c r="P10" s="115"/>
      <c r="Q10" s="124"/>
      <c r="R10" s="58"/>
      <c r="S10" s="58"/>
      <c r="T10" s="61"/>
    </row>
    <row r="11" spans="1:20" ht="65.25" customHeight="1">
      <c r="A11" s="94"/>
      <c r="B11" s="97"/>
      <c r="C11" s="97"/>
      <c r="D11" s="97"/>
      <c r="E11" s="6">
        <v>3</v>
      </c>
      <c r="F11" s="13" t="s">
        <v>46</v>
      </c>
      <c r="G11" s="8">
        <v>44805</v>
      </c>
      <c r="H11" s="9">
        <v>44865</v>
      </c>
      <c r="I11" s="10">
        <f t="shared" si="0"/>
        <v>9</v>
      </c>
      <c r="J11" s="14">
        <v>1</v>
      </c>
      <c r="K11" s="98"/>
      <c r="L11" s="97"/>
      <c r="M11" s="121"/>
      <c r="N11" s="12" t="s">
        <v>43</v>
      </c>
      <c r="O11" s="121"/>
      <c r="P11" s="115"/>
      <c r="Q11" s="124"/>
      <c r="R11" s="58"/>
      <c r="S11" s="58"/>
      <c r="T11" s="61"/>
    </row>
    <row r="12" spans="1:20" ht="76.5">
      <c r="A12" s="95"/>
      <c r="B12" s="98"/>
      <c r="C12" s="98"/>
      <c r="D12" s="98"/>
      <c r="E12" s="6">
        <v>4</v>
      </c>
      <c r="F12" s="13" t="s">
        <v>47</v>
      </c>
      <c r="G12" s="8">
        <v>44866</v>
      </c>
      <c r="H12" s="9">
        <v>44895</v>
      </c>
      <c r="I12" s="10">
        <f t="shared" si="0"/>
        <v>5</v>
      </c>
      <c r="J12" s="14">
        <v>1</v>
      </c>
      <c r="K12" s="16" t="s">
        <v>48</v>
      </c>
      <c r="L12" s="98"/>
      <c r="M12" s="121"/>
      <c r="N12" s="12" t="s">
        <v>49</v>
      </c>
      <c r="O12" s="121"/>
      <c r="P12" s="115"/>
      <c r="Q12" s="124"/>
      <c r="R12" s="58"/>
      <c r="S12" s="58"/>
      <c r="T12" s="61"/>
    </row>
    <row r="13" spans="1:20" ht="51">
      <c r="A13" s="101">
        <v>2</v>
      </c>
      <c r="B13" s="100" t="s">
        <v>50</v>
      </c>
      <c r="C13" s="87" t="s">
        <v>51</v>
      </c>
      <c r="D13" s="96" t="s">
        <v>52</v>
      </c>
      <c r="E13" s="17">
        <v>1</v>
      </c>
      <c r="F13" s="18" t="s">
        <v>53</v>
      </c>
      <c r="G13" s="19">
        <v>44805</v>
      </c>
      <c r="H13" s="19">
        <v>44834</v>
      </c>
      <c r="I13" s="10">
        <f t="shared" si="0"/>
        <v>5</v>
      </c>
      <c r="J13" s="20">
        <v>1</v>
      </c>
      <c r="K13" s="16" t="s">
        <v>54</v>
      </c>
      <c r="L13" s="123">
        <f>(J13+J14+J15+J16+J17+J18+J19+J20)/8</f>
        <v>0.72499999999999998</v>
      </c>
      <c r="M13" s="21" t="s">
        <v>55</v>
      </c>
      <c r="N13" s="22" t="s">
        <v>56</v>
      </c>
      <c r="O13" s="52" t="s">
        <v>57</v>
      </c>
      <c r="P13" s="126" t="s">
        <v>225</v>
      </c>
      <c r="Q13" s="124" t="s">
        <v>236</v>
      </c>
      <c r="R13" s="58"/>
      <c r="S13" s="58"/>
      <c r="T13" s="61"/>
    </row>
    <row r="14" spans="1:20" ht="165.75">
      <c r="A14" s="94"/>
      <c r="B14" s="97"/>
      <c r="C14" s="97"/>
      <c r="D14" s="97"/>
      <c r="E14" s="6">
        <v>2</v>
      </c>
      <c r="F14" s="18" t="s">
        <v>58</v>
      </c>
      <c r="G14" s="19">
        <v>44835</v>
      </c>
      <c r="H14" s="19">
        <v>44844</v>
      </c>
      <c r="I14" s="10">
        <f t="shared" si="0"/>
        <v>2</v>
      </c>
      <c r="J14" s="20">
        <v>1</v>
      </c>
      <c r="K14" s="16" t="s">
        <v>59</v>
      </c>
      <c r="L14" s="97"/>
      <c r="M14" s="21" t="s">
        <v>60</v>
      </c>
      <c r="N14" s="22" t="s">
        <v>43</v>
      </c>
      <c r="O14" s="53" t="s">
        <v>61</v>
      </c>
      <c r="P14" s="126"/>
      <c r="Q14" s="124"/>
      <c r="R14" s="58"/>
      <c r="S14" s="58"/>
      <c r="T14" s="61"/>
    </row>
    <row r="15" spans="1:20" ht="132.75" customHeight="1">
      <c r="A15" s="94"/>
      <c r="B15" s="97"/>
      <c r="C15" s="97"/>
      <c r="D15" s="97"/>
      <c r="E15" s="6">
        <v>3</v>
      </c>
      <c r="F15" s="13" t="s">
        <v>62</v>
      </c>
      <c r="G15" s="19">
        <v>44845</v>
      </c>
      <c r="H15" s="19">
        <v>44926</v>
      </c>
      <c r="I15" s="10">
        <f t="shared" si="0"/>
        <v>12</v>
      </c>
      <c r="J15" s="20">
        <v>1</v>
      </c>
      <c r="K15" s="16" t="s">
        <v>63</v>
      </c>
      <c r="L15" s="97"/>
      <c r="M15" s="23" t="s">
        <v>64</v>
      </c>
      <c r="N15" s="22" t="s">
        <v>43</v>
      </c>
      <c r="O15" s="53" t="s">
        <v>65</v>
      </c>
      <c r="P15" s="126"/>
      <c r="Q15" s="124"/>
      <c r="R15" s="58"/>
      <c r="S15" s="58"/>
      <c r="T15" s="61"/>
    </row>
    <row r="16" spans="1:20" ht="82.5" customHeight="1">
      <c r="A16" s="94"/>
      <c r="B16" s="97"/>
      <c r="C16" s="97"/>
      <c r="D16" s="97"/>
      <c r="E16" s="6">
        <v>4</v>
      </c>
      <c r="F16" s="13" t="s">
        <v>66</v>
      </c>
      <c r="G16" s="19">
        <v>44958</v>
      </c>
      <c r="H16" s="19">
        <v>44972</v>
      </c>
      <c r="I16" s="10">
        <f t="shared" si="0"/>
        <v>2</v>
      </c>
      <c r="J16" s="20">
        <v>1</v>
      </c>
      <c r="K16" s="16" t="s">
        <v>67</v>
      </c>
      <c r="L16" s="97"/>
      <c r="M16" s="23" t="s">
        <v>68</v>
      </c>
      <c r="N16" s="22" t="s">
        <v>49</v>
      </c>
      <c r="O16" s="53" t="s">
        <v>69</v>
      </c>
      <c r="P16" s="126"/>
      <c r="Q16" s="124"/>
      <c r="R16" s="58"/>
      <c r="S16" s="58"/>
      <c r="T16" s="61"/>
    </row>
    <row r="17" spans="1:20" ht="201" customHeight="1">
      <c r="A17" s="94"/>
      <c r="B17" s="97"/>
      <c r="C17" s="97"/>
      <c r="D17" s="97"/>
      <c r="E17" s="6">
        <v>5</v>
      </c>
      <c r="F17" s="18" t="s">
        <v>70</v>
      </c>
      <c r="G17" s="19">
        <v>44973</v>
      </c>
      <c r="H17" s="19">
        <v>44985</v>
      </c>
      <c r="I17" s="10">
        <f t="shared" si="0"/>
        <v>2</v>
      </c>
      <c r="J17" s="20">
        <v>1</v>
      </c>
      <c r="K17" s="16" t="s">
        <v>71</v>
      </c>
      <c r="L17" s="97"/>
      <c r="M17" s="23" t="s">
        <v>72</v>
      </c>
      <c r="N17" s="22" t="s">
        <v>43</v>
      </c>
      <c r="O17" s="53" t="s">
        <v>73</v>
      </c>
      <c r="P17" s="126"/>
      <c r="Q17" s="124"/>
      <c r="R17" s="58"/>
      <c r="S17" s="58"/>
      <c r="T17" s="61"/>
    </row>
    <row r="18" spans="1:20" ht="391.5" customHeight="1">
      <c r="A18" s="94"/>
      <c r="B18" s="97"/>
      <c r="C18" s="97"/>
      <c r="D18" s="97"/>
      <c r="E18" s="6">
        <v>6</v>
      </c>
      <c r="F18" s="21" t="s">
        <v>74</v>
      </c>
      <c r="G18" s="19">
        <v>44986</v>
      </c>
      <c r="H18" s="19">
        <v>45107</v>
      </c>
      <c r="I18" s="10">
        <f t="shared" si="0"/>
        <v>18</v>
      </c>
      <c r="J18" s="24">
        <v>0.8</v>
      </c>
      <c r="K18" s="16" t="s">
        <v>75</v>
      </c>
      <c r="L18" s="97"/>
      <c r="M18" s="25" t="s">
        <v>76</v>
      </c>
      <c r="N18" s="22" t="s">
        <v>77</v>
      </c>
      <c r="O18" s="53" t="s">
        <v>78</v>
      </c>
      <c r="P18" s="126"/>
      <c r="Q18" s="124"/>
      <c r="R18" s="58"/>
      <c r="S18" s="58"/>
      <c r="T18" s="61"/>
    </row>
    <row r="19" spans="1:20" ht="54.75" customHeight="1">
      <c r="A19" s="94"/>
      <c r="B19" s="97"/>
      <c r="C19" s="97"/>
      <c r="D19" s="97"/>
      <c r="E19" s="6">
        <v>7</v>
      </c>
      <c r="F19" s="18" t="s">
        <v>79</v>
      </c>
      <c r="G19" s="19">
        <v>45108</v>
      </c>
      <c r="H19" s="19">
        <v>45169</v>
      </c>
      <c r="I19" s="10">
        <f t="shared" si="0"/>
        <v>9</v>
      </c>
      <c r="J19" s="20">
        <v>0</v>
      </c>
      <c r="K19" s="16" t="s">
        <v>80</v>
      </c>
      <c r="L19" s="97"/>
      <c r="M19" s="21" t="s">
        <v>81</v>
      </c>
      <c r="N19" s="22" t="s">
        <v>82</v>
      </c>
      <c r="O19" s="53" t="s">
        <v>83</v>
      </c>
      <c r="P19" s="126"/>
      <c r="Q19" s="124"/>
      <c r="R19" s="58"/>
      <c r="S19" s="58"/>
      <c r="T19" s="61"/>
    </row>
    <row r="20" spans="1:20" ht="54.75" customHeight="1">
      <c r="A20" s="95"/>
      <c r="B20" s="98"/>
      <c r="C20" s="98"/>
      <c r="D20" s="98"/>
      <c r="E20" s="6">
        <v>8</v>
      </c>
      <c r="F20" s="18" t="s">
        <v>84</v>
      </c>
      <c r="G20" s="19">
        <v>44743</v>
      </c>
      <c r="H20" s="19">
        <v>45169</v>
      </c>
      <c r="I20" s="10">
        <f t="shared" si="0"/>
        <v>9</v>
      </c>
      <c r="J20" s="20">
        <v>0</v>
      </c>
      <c r="K20" s="16" t="s">
        <v>85</v>
      </c>
      <c r="L20" s="98"/>
      <c r="M20" s="21" t="s">
        <v>81</v>
      </c>
      <c r="N20" s="22" t="s">
        <v>43</v>
      </c>
      <c r="O20" s="53" t="s">
        <v>83</v>
      </c>
      <c r="P20" s="126"/>
      <c r="Q20" s="124"/>
      <c r="R20" s="58"/>
      <c r="S20" s="58"/>
      <c r="T20" s="61"/>
    </row>
    <row r="21" spans="1:20" ht="375.75" customHeight="1">
      <c r="A21" s="101">
        <v>3</v>
      </c>
      <c r="B21" s="100" t="s">
        <v>86</v>
      </c>
      <c r="C21" s="87" t="s">
        <v>87</v>
      </c>
      <c r="D21" s="104" t="s">
        <v>88</v>
      </c>
      <c r="E21" s="26">
        <v>1</v>
      </c>
      <c r="F21" s="13" t="s">
        <v>89</v>
      </c>
      <c r="G21" s="27">
        <v>44958</v>
      </c>
      <c r="H21" s="19">
        <v>45107</v>
      </c>
      <c r="I21" s="10">
        <f t="shared" si="0"/>
        <v>22</v>
      </c>
      <c r="J21" s="14">
        <v>1</v>
      </c>
      <c r="K21" s="16" t="s">
        <v>90</v>
      </c>
      <c r="L21" s="123">
        <f>(J21+J22)/2</f>
        <v>0.67500000000000004</v>
      </c>
      <c r="M21" s="28" t="s">
        <v>91</v>
      </c>
      <c r="N21" s="22" t="s">
        <v>43</v>
      </c>
      <c r="O21" s="53" t="s">
        <v>92</v>
      </c>
      <c r="P21" s="126" t="s">
        <v>227</v>
      </c>
      <c r="Q21" s="124" t="s">
        <v>236</v>
      </c>
      <c r="R21" s="58"/>
      <c r="S21" s="58"/>
      <c r="T21" s="61"/>
    </row>
    <row r="22" spans="1:20" ht="114.75" customHeight="1" thickBot="1">
      <c r="A22" s="95"/>
      <c r="B22" s="98"/>
      <c r="C22" s="98"/>
      <c r="D22" s="98"/>
      <c r="E22" s="26">
        <v>2</v>
      </c>
      <c r="F22" s="13" t="s">
        <v>93</v>
      </c>
      <c r="G22" s="27">
        <v>45108</v>
      </c>
      <c r="H22" s="19">
        <v>45275</v>
      </c>
      <c r="I22" s="10">
        <f t="shared" si="0"/>
        <v>24</v>
      </c>
      <c r="J22" s="29">
        <v>0.35</v>
      </c>
      <c r="K22" s="16" t="s">
        <v>94</v>
      </c>
      <c r="L22" s="98"/>
      <c r="M22" s="21" t="s">
        <v>95</v>
      </c>
      <c r="N22" s="22" t="s">
        <v>96</v>
      </c>
      <c r="O22" s="54" t="s">
        <v>97</v>
      </c>
      <c r="P22" s="126"/>
      <c r="Q22" s="124"/>
      <c r="R22" s="58"/>
      <c r="S22" s="58"/>
      <c r="T22" s="61"/>
    </row>
    <row r="23" spans="1:20" ht="303.75" customHeight="1">
      <c r="A23" s="30">
        <v>4</v>
      </c>
      <c r="B23" s="22" t="s">
        <v>98</v>
      </c>
      <c r="C23" s="31" t="s">
        <v>99</v>
      </c>
      <c r="D23" s="15" t="s">
        <v>100</v>
      </c>
      <c r="E23" s="26">
        <v>1</v>
      </c>
      <c r="F23" s="18" t="s">
        <v>101</v>
      </c>
      <c r="G23" s="27">
        <v>44805</v>
      </c>
      <c r="H23" s="19">
        <v>45107</v>
      </c>
      <c r="I23" s="10">
        <f t="shared" si="0"/>
        <v>44</v>
      </c>
      <c r="J23" s="14">
        <v>0.7</v>
      </c>
      <c r="K23" s="22" t="s">
        <v>102</v>
      </c>
      <c r="L23" s="14">
        <f>J23</f>
        <v>0.7</v>
      </c>
      <c r="M23" s="18" t="s">
        <v>103</v>
      </c>
      <c r="N23" s="22" t="s">
        <v>104</v>
      </c>
      <c r="O23" s="55" t="s">
        <v>105</v>
      </c>
      <c r="P23" s="58" t="s">
        <v>229</v>
      </c>
      <c r="Q23" s="64" t="s">
        <v>236</v>
      </c>
      <c r="R23" s="58"/>
      <c r="S23" s="58"/>
      <c r="T23" s="61"/>
    </row>
    <row r="24" spans="1:20" ht="89.25">
      <c r="A24" s="101">
        <v>5</v>
      </c>
      <c r="B24" s="100" t="s">
        <v>106</v>
      </c>
      <c r="C24" s="87" t="s">
        <v>107</v>
      </c>
      <c r="D24" s="100" t="s">
        <v>108</v>
      </c>
      <c r="E24" s="26">
        <v>1</v>
      </c>
      <c r="F24" s="18" t="s">
        <v>109</v>
      </c>
      <c r="G24" s="27">
        <v>44805</v>
      </c>
      <c r="H24" s="27">
        <v>44895</v>
      </c>
      <c r="I24" s="10">
        <f t="shared" si="0"/>
        <v>13</v>
      </c>
      <c r="J24" s="14">
        <v>1</v>
      </c>
      <c r="K24" s="22" t="s">
        <v>110</v>
      </c>
      <c r="L24" s="117">
        <f>(J24+J25+J26)/3</f>
        <v>1</v>
      </c>
      <c r="M24" s="18" t="s">
        <v>111</v>
      </c>
      <c r="N24" s="22" t="s">
        <v>112</v>
      </c>
      <c r="O24" s="53" t="s">
        <v>113</v>
      </c>
      <c r="P24" s="129" t="s">
        <v>230</v>
      </c>
      <c r="Q24" s="132" t="s">
        <v>236</v>
      </c>
      <c r="R24" s="58"/>
      <c r="S24" s="58"/>
      <c r="T24" s="61"/>
    </row>
    <row r="25" spans="1:20" ht="76.5">
      <c r="A25" s="94"/>
      <c r="B25" s="97"/>
      <c r="C25" s="97"/>
      <c r="D25" s="97"/>
      <c r="E25" s="26">
        <v>2</v>
      </c>
      <c r="F25" s="18" t="s">
        <v>47</v>
      </c>
      <c r="G25" s="27">
        <v>44896</v>
      </c>
      <c r="H25" s="27">
        <v>44910</v>
      </c>
      <c r="I25" s="10">
        <f t="shared" si="0"/>
        <v>2</v>
      </c>
      <c r="J25" s="14">
        <v>1</v>
      </c>
      <c r="K25" s="22" t="s">
        <v>114</v>
      </c>
      <c r="L25" s="97"/>
      <c r="M25" s="18" t="s">
        <v>115</v>
      </c>
      <c r="N25" s="22" t="s">
        <v>49</v>
      </c>
      <c r="O25" s="53" t="s">
        <v>116</v>
      </c>
      <c r="P25" s="130"/>
      <c r="Q25" s="133"/>
      <c r="R25" s="58"/>
      <c r="S25" s="58"/>
      <c r="T25" s="61"/>
    </row>
    <row r="26" spans="1:20" ht="165.75">
      <c r="A26" s="95"/>
      <c r="B26" s="98"/>
      <c r="C26" s="98"/>
      <c r="D26" s="98"/>
      <c r="E26" s="26">
        <v>3</v>
      </c>
      <c r="F26" s="18" t="s">
        <v>117</v>
      </c>
      <c r="G26" s="27">
        <v>44910</v>
      </c>
      <c r="H26" s="27">
        <v>44926</v>
      </c>
      <c r="I26" s="10">
        <f t="shared" si="0"/>
        <v>3</v>
      </c>
      <c r="J26" s="14">
        <v>1</v>
      </c>
      <c r="K26" s="22" t="s">
        <v>118</v>
      </c>
      <c r="L26" s="98"/>
      <c r="M26" s="18" t="s">
        <v>119</v>
      </c>
      <c r="N26" s="22" t="s">
        <v>82</v>
      </c>
      <c r="O26" s="56" t="s">
        <v>120</v>
      </c>
      <c r="P26" s="131"/>
      <c r="Q26" s="134"/>
      <c r="R26" s="58"/>
      <c r="S26" s="58"/>
      <c r="T26" s="61"/>
    </row>
    <row r="27" spans="1:20" ht="156" customHeight="1">
      <c r="A27" s="30">
        <v>6</v>
      </c>
      <c r="B27" s="15" t="s">
        <v>121</v>
      </c>
      <c r="C27" s="31" t="s">
        <v>122</v>
      </c>
      <c r="D27" s="18" t="s">
        <v>123</v>
      </c>
      <c r="E27" s="26"/>
      <c r="F27" s="22" t="s">
        <v>83</v>
      </c>
      <c r="G27" s="27"/>
      <c r="H27" s="27"/>
      <c r="I27" s="10"/>
      <c r="J27" s="14"/>
      <c r="K27" s="22"/>
      <c r="L27" s="14"/>
      <c r="M27" s="18" t="s">
        <v>124</v>
      </c>
      <c r="N27" s="22"/>
      <c r="O27" s="53"/>
      <c r="P27" s="65" t="s">
        <v>228</v>
      </c>
      <c r="Q27" s="66" t="s">
        <v>228</v>
      </c>
      <c r="R27" s="58"/>
      <c r="S27" s="58"/>
      <c r="T27" s="61"/>
    </row>
    <row r="28" spans="1:20" ht="409.5">
      <c r="A28" s="101">
        <v>7</v>
      </c>
      <c r="B28" s="100" t="s">
        <v>125</v>
      </c>
      <c r="C28" s="87" t="s">
        <v>126</v>
      </c>
      <c r="D28" s="18" t="s">
        <v>127</v>
      </c>
      <c r="E28" s="26">
        <v>1</v>
      </c>
      <c r="F28" s="18" t="s">
        <v>128</v>
      </c>
      <c r="G28" s="27">
        <v>44805</v>
      </c>
      <c r="H28" s="27">
        <v>45291</v>
      </c>
      <c r="I28" s="10">
        <f t="shared" ref="I28:I30" si="1">WEEKNUM(H28-G28)+52</f>
        <v>70</v>
      </c>
      <c r="J28" s="14">
        <v>0.7</v>
      </c>
      <c r="K28" s="22" t="s">
        <v>129</v>
      </c>
      <c r="L28" s="117">
        <f>(J28+J29)/2</f>
        <v>0.7</v>
      </c>
      <c r="M28" s="32" t="s">
        <v>130</v>
      </c>
      <c r="N28" s="22" t="s">
        <v>131</v>
      </c>
      <c r="O28" s="57" t="s">
        <v>132</v>
      </c>
      <c r="P28" s="115" t="s">
        <v>232</v>
      </c>
      <c r="Q28" s="124" t="s">
        <v>236</v>
      </c>
      <c r="R28" s="58"/>
      <c r="S28" s="58"/>
      <c r="T28" s="61"/>
    </row>
    <row r="29" spans="1:20" ht="327" customHeight="1">
      <c r="A29" s="95"/>
      <c r="B29" s="98"/>
      <c r="C29" s="98"/>
      <c r="D29" s="33" t="s">
        <v>133</v>
      </c>
      <c r="E29" s="26">
        <v>2</v>
      </c>
      <c r="F29" s="33" t="s">
        <v>134</v>
      </c>
      <c r="G29" s="27">
        <v>44805</v>
      </c>
      <c r="H29" s="27">
        <v>45291</v>
      </c>
      <c r="I29" s="10">
        <f t="shared" si="1"/>
        <v>70</v>
      </c>
      <c r="J29" s="14">
        <v>0.7</v>
      </c>
      <c r="K29" s="22" t="s">
        <v>135</v>
      </c>
      <c r="L29" s="98"/>
      <c r="M29" s="28" t="s">
        <v>231</v>
      </c>
      <c r="N29" s="22" t="s">
        <v>131</v>
      </c>
      <c r="O29" s="53" t="s">
        <v>136</v>
      </c>
      <c r="P29" s="115"/>
      <c r="Q29" s="124"/>
      <c r="R29" s="58"/>
      <c r="S29" s="58"/>
      <c r="T29" s="61"/>
    </row>
    <row r="30" spans="1:20" ht="319.5" customHeight="1">
      <c r="A30" s="101">
        <v>8</v>
      </c>
      <c r="B30" s="100" t="s">
        <v>137</v>
      </c>
      <c r="C30" s="87" t="s">
        <v>138</v>
      </c>
      <c r="D30" s="104" t="s">
        <v>139</v>
      </c>
      <c r="E30" s="26">
        <v>1</v>
      </c>
      <c r="F30" s="18" t="s">
        <v>140</v>
      </c>
      <c r="G30" s="27">
        <v>44805</v>
      </c>
      <c r="H30" s="27">
        <v>45291</v>
      </c>
      <c r="I30" s="10">
        <f t="shared" si="1"/>
        <v>70</v>
      </c>
      <c r="J30" s="14">
        <v>0.7</v>
      </c>
      <c r="K30" s="22" t="s">
        <v>141</v>
      </c>
      <c r="L30" s="117">
        <f>(J30+J31+J32+J33+J34)/5</f>
        <v>0.58000000000000007</v>
      </c>
      <c r="M30" s="28" t="s">
        <v>142</v>
      </c>
      <c r="N30" s="22" t="s">
        <v>131</v>
      </c>
      <c r="O30" s="53" t="s">
        <v>143</v>
      </c>
      <c r="P30" s="115" t="s">
        <v>233</v>
      </c>
      <c r="Q30" s="124" t="s">
        <v>236</v>
      </c>
      <c r="R30" s="58"/>
      <c r="S30" s="58"/>
      <c r="T30" s="61"/>
    </row>
    <row r="31" spans="1:20" ht="127.5">
      <c r="A31" s="94"/>
      <c r="B31" s="97"/>
      <c r="C31" s="97"/>
      <c r="D31" s="97"/>
      <c r="E31" s="26">
        <v>2</v>
      </c>
      <c r="F31" s="18" t="s">
        <v>144</v>
      </c>
      <c r="G31" s="27">
        <v>44805</v>
      </c>
      <c r="H31" s="27">
        <v>44958</v>
      </c>
      <c r="I31" s="10">
        <f t="shared" ref="I31:I50" si="2">WEEKNUM(H31-G31)</f>
        <v>22</v>
      </c>
      <c r="J31" s="14">
        <v>1</v>
      </c>
      <c r="K31" s="22" t="s">
        <v>145</v>
      </c>
      <c r="L31" s="97"/>
      <c r="M31" s="18" t="s">
        <v>146</v>
      </c>
      <c r="N31" s="22" t="s">
        <v>112</v>
      </c>
      <c r="O31" s="55" t="s">
        <v>147</v>
      </c>
      <c r="P31" s="115"/>
      <c r="Q31" s="124"/>
      <c r="R31" s="58"/>
      <c r="S31" s="58"/>
      <c r="T31" s="61"/>
    </row>
    <row r="32" spans="1:20" ht="90" customHeight="1">
      <c r="A32" s="94"/>
      <c r="B32" s="97"/>
      <c r="C32" s="97"/>
      <c r="D32" s="97"/>
      <c r="E32" s="26">
        <v>3</v>
      </c>
      <c r="F32" s="18" t="s">
        <v>148</v>
      </c>
      <c r="G32" s="27">
        <v>44958</v>
      </c>
      <c r="H32" s="27">
        <v>45046</v>
      </c>
      <c r="I32" s="10">
        <f t="shared" si="2"/>
        <v>13</v>
      </c>
      <c r="J32" s="29">
        <v>0.5</v>
      </c>
      <c r="K32" s="22" t="s">
        <v>149</v>
      </c>
      <c r="L32" s="97"/>
      <c r="M32" s="28" t="s">
        <v>150</v>
      </c>
      <c r="N32" s="12" t="s">
        <v>151</v>
      </c>
      <c r="O32" s="53" t="s">
        <v>152</v>
      </c>
      <c r="P32" s="115"/>
      <c r="Q32" s="124"/>
      <c r="R32" s="58"/>
      <c r="S32" s="58"/>
      <c r="T32" s="61"/>
    </row>
    <row r="33" spans="1:20" ht="103.5" customHeight="1">
      <c r="A33" s="94"/>
      <c r="B33" s="97"/>
      <c r="C33" s="97"/>
      <c r="D33" s="97"/>
      <c r="E33" s="26">
        <v>4</v>
      </c>
      <c r="F33" s="18" t="s">
        <v>153</v>
      </c>
      <c r="G33" s="27">
        <v>45047</v>
      </c>
      <c r="H33" s="27">
        <v>45230</v>
      </c>
      <c r="I33" s="10">
        <f t="shared" si="2"/>
        <v>27</v>
      </c>
      <c r="J33" s="14">
        <v>0</v>
      </c>
      <c r="K33" s="22" t="s">
        <v>154</v>
      </c>
      <c r="L33" s="97"/>
      <c r="M33" s="21" t="s">
        <v>155</v>
      </c>
      <c r="N33" s="22" t="s">
        <v>112</v>
      </c>
      <c r="O33" s="53" t="s">
        <v>83</v>
      </c>
      <c r="P33" s="115"/>
      <c r="Q33" s="124"/>
      <c r="R33" s="58"/>
      <c r="S33" s="58"/>
      <c r="T33" s="61"/>
    </row>
    <row r="34" spans="1:20" ht="147" customHeight="1">
      <c r="A34" s="95"/>
      <c r="B34" s="98"/>
      <c r="C34" s="98"/>
      <c r="D34" s="98"/>
      <c r="E34" s="26">
        <v>5</v>
      </c>
      <c r="F34" s="18" t="s">
        <v>156</v>
      </c>
      <c r="G34" s="27">
        <v>45108</v>
      </c>
      <c r="H34" s="27">
        <v>45291</v>
      </c>
      <c r="I34" s="10">
        <f t="shared" si="2"/>
        <v>27</v>
      </c>
      <c r="J34" s="14">
        <v>0.7</v>
      </c>
      <c r="K34" s="22" t="s">
        <v>157</v>
      </c>
      <c r="L34" s="98"/>
      <c r="M34" s="21" t="s">
        <v>158</v>
      </c>
      <c r="N34" s="22" t="s">
        <v>112</v>
      </c>
      <c r="O34" s="53" t="s">
        <v>159</v>
      </c>
      <c r="P34" s="115"/>
      <c r="Q34" s="124"/>
      <c r="R34" s="58"/>
      <c r="S34" s="58"/>
      <c r="T34" s="61"/>
    </row>
    <row r="35" spans="1:20" ht="51">
      <c r="A35" s="101">
        <v>9</v>
      </c>
      <c r="B35" s="104" t="s">
        <v>160</v>
      </c>
      <c r="C35" s="87" t="s">
        <v>161</v>
      </c>
      <c r="D35" s="96" t="s">
        <v>162</v>
      </c>
      <c r="E35" s="6">
        <v>1</v>
      </c>
      <c r="F35" s="18" t="s">
        <v>163</v>
      </c>
      <c r="G35" s="19">
        <v>44805</v>
      </c>
      <c r="H35" s="19">
        <v>44834</v>
      </c>
      <c r="I35" s="10">
        <f t="shared" si="2"/>
        <v>5</v>
      </c>
      <c r="J35" s="14">
        <v>1</v>
      </c>
      <c r="K35" s="22" t="s">
        <v>54</v>
      </c>
      <c r="L35" s="117">
        <f>(J35+J36+J37+J38+J39+J40+J41+J42)/8</f>
        <v>0.72499999999999998</v>
      </c>
      <c r="M35" s="21" t="s">
        <v>164</v>
      </c>
      <c r="N35" s="22" t="s">
        <v>165</v>
      </c>
      <c r="O35" s="53" t="s">
        <v>57</v>
      </c>
      <c r="P35" s="115" t="s">
        <v>234</v>
      </c>
      <c r="Q35" s="124" t="s">
        <v>236</v>
      </c>
      <c r="R35" s="58"/>
      <c r="S35" s="58"/>
      <c r="T35" s="61"/>
    </row>
    <row r="36" spans="1:20" ht="165.75">
      <c r="A36" s="94"/>
      <c r="B36" s="97"/>
      <c r="C36" s="97"/>
      <c r="D36" s="97"/>
      <c r="E36" s="6">
        <v>2</v>
      </c>
      <c r="F36" s="18" t="s">
        <v>166</v>
      </c>
      <c r="G36" s="19">
        <v>44835</v>
      </c>
      <c r="H36" s="19">
        <v>44844</v>
      </c>
      <c r="I36" s="10">
        <f t="shared" si="2"/>
        <v>2</v>
      </c>
      <c r="J36" s="14">
        <v>1</v>
      </c>
      <c r="K36" s="22" t="s">
        <v>167</v>
      </c>
      <c r="L36" s="97"/>
      <c r="M36" s="21" t="s">
        <v>168</v>
      </c>
      <c r="N36" s="22" t="s">
        <v>43</v>
      </c>
      <c r="O36" s="53" t="s">
        <v>61</v>
      </c>
      <c r="P36" s="115"/>
      <c r="Q36" s="124"/>
      <c r="R36" s="58"/>
      <c r="S36" s="58"/>
      <c r="T36" s="61"/>
    </row>
    <row r="37" spans="1:20" ht="102">
      <c r="A37" s="94"/>
      <c r="B37" s="97"/>
      <c r="C37" s="97"/>
      <c r="D37" s="97"/>
      <c r="E37" s="6">
        <v>3</v>
      </c>
      <c r="F37" s="13" t="s">
        <v>169</v>
      </c>
      <c r="G37" s="19">
        <v>44845</v>
      </c>
      <c r="H37" s="19">
        <v>44926</v>
      </c>
      <c r="I37" s="10">
        <f t="shared" si="2"/>
        <v>12</v>
      </c>
      <c r="J37" s="14">
        <v>1</v>
      </c>
      <c r="K37" s="22" t="s">
        <v>170</v>
      </c>
      <c r="L37" s="97"/>
      <c r="M37" s="21" t="s">
        <v>171</v>
      </c>
      <c r="N37" s="22" t="s">
        <v>43</v>
      </c>
      <c r="O37" s="53" t="s">
        <v>172</v>
      </c>
      <c r="P37" s="115"/>
      <c r="Q37" s="124"/>
      <c r="R37" s="58"/>
      <c r="S37" s="58"/>
      <c r="T37" s="61"/>
    </row>
    <row r="38" spans="1:20" ht="76.5">
      <c r="A38" s="94"/>
      <c r="B38" s="97"/>
      <c r="C38" s="97"/>
      <c r="D38" s="97"/>
      <c r="E38" s="6">
        <v>4</v>
      </c>
      <c r="F38" s="13" t="s">
        <v>173</v>
      </c>
      <c r="G38" s="27">
        <v>44958</v>
      </c>
      <c r="H38" s="27">
        <v>44972</v>
      </c>
      <c r="I38" s="10">
        <f t="shared" si="2"/>
        <v>2</v>
      </c>
      <c r="J38" s="14">
        <v>1</v>
      </c>
      <c r="K38" s="22" t="s">
        <v>174</v>
      </c>
      <c r="L38" s="97"/>
      <c r="M38" s="23" t="s">
        <v>175</v>
      </c>
      <c r="N38" s="22" t="s">
        <v>176</v>
      </c>
      <c r="O38" s="53" t="s">
        <v>177</v>
      </c>
      <c r="P38" s="115"/>
      <c r="Q38" s="124"/>
      <c r="R38" s="58"/>
      <c r="S38" s="58"/>
      <c r="T38" s="61"/>
    </row>
    <row r="39" spans="1:20" ht="114.75">
      <c r="A39" s="94"/>
      <c r="B39" s="97"/>
      <c r="C39" s="97"/>
      <c r="D39" s="97"/>
      <c r="E39" s="6">
        <v>5</v>
      </c>
      <c r="F39" s="18" t="s">
        <v>178</v>
      </c>
      <c r="G39" s="27">
        <v>44973</v>
      </c>
      <c r="H39" s="27">
        <v>44985</v>
      </c>
      <c r="I39" s="10">
        <f t="shared" si="2"/>
        <v>2</v>
      </c>
      <c r="J39" s="14">
        <v>1</v>
      </c>
      <c r="K39" s="22" t="s">
        <v>179</v>
      </c>
      <c r="L39" s="97"/>
      <c r="M39" s="23" t="s">
        <v>180</v>
      </c>
      <c r="N39" s="22" t="s">
        <v>43</v>
      </c>
      <c r="O39" s="53" t="s">
        <v>181</v>
      </c>
      <c r="P39" s="115"/>
      <c r="Q39" s="124"/>
      <c r="R39" s="58"/>
      <c r="S39" s="58"/>
      <c r="T39" s="61"/>
    </row>
    <row r="40" spans="1:20" ht="306">
      <c r="A40" s="94"/>
      <c r="B40" s="97"/>
      <c r="C40" s="97"/>
      <c r="D40" s="97"/>
      <c r="E40" s="6">
        <v>6</v>
      </c>
      <c r="F40" s="18" t="s">
        <v>182</v>
      </c>
      <c r="G40" s="27">
        <v>44986</v>
      </c>
      <c r="H40" s="27">
        <v>45107</v>
      </c>
      <c r="I40" s="10">
        <f t="shared" si="2"/>
        <v>18</v>
      </c>
      <c r="J40" s="29">
        <v>0.8</v>
      </c>
      <c r="K40" s="22" t="s">
        <v>183</v>
      </c>
      <c r="L40" s="97"/>
      <c r="M40" s="25" t="s">
        <v>184</v>
      </c>
      <c r="N40" s="22" t="s">
        <v>77</v>
      </c>
      <c r="O40" s="53" t="s">
        <v>185</v>
      </c>
      <c r="P40" s="115"/>
      <c r="Q40" s="124"/>
      <c r="R40" s="58"/>
      <c r="S40" s="58"/>
      <c r="T40" s="61"/>
    </row>
    <row r="41" spans="1:20" ht="51">
      <c r="A41" s="94"/>
      <c r="B41" s="97"/>
      <c r="C41" s="97"/>
      <c r="D41" s="97"/>
      <c r="E41" s="6">
        <v>7</v>
      </c>
      <c r="F41" s="18" t="s">
        <v>186</v>
      </c>
      <c r="G41" s="27">
        <v>45108</v>
      </c>
      <c r="H41" s="27">
        <v>45169</v>
      </c>
      <c r="I41" s="10">
        <f t="shared" si="2"/>
        <v>9</v>
      </c>
      <c r="J41" s="14">
        <v>0</v>
      </c>
      <c r="K41" s="22" t="s">
        <v>187</v>
      </c>
      <c r="L41" s="97"/>
      <c r="M41" s="21" t="s">
        <v>81</v>
      </c>
      <c r="N41" s="22" t="s">
        <v>82</v>
      </c>
      <c r="O41" s="53" t="s">
        <v>188</v>
      </c>
      <c r="P41" s="115"/>
      <c r="Q41" s="124"/>
      <c r="R41" s="58"/>
      <c r="S41" s="58"/>
      <c r="T41" s="61"/>
    </row>
    <row r="42" spans="1:20" ht="38.25">
      <c r="A42" s="95"/>
      <c r="B42" s="98"/>
      <c r="C42" s="98"/>
      <c r="D42" s="98"/>
      <c r="E42" s="6">
        <v>8</v>
      </c>
      <c r="F42" s="18" t="s">
        <v>189</v>
      </c>
      <c r="G42" s="27">
        <v>45108</v>
      </c>
      <c r="H42" s="27">
        <v>45169</v>
      </c>
      <c r="I42" s="10">
        <f t="shared" si="2"/>
        <v>9</v>
      </c>
      <c r="J42" s="14">
        <v>0</v>
      </c>
      <c r="K42" s="22" t="s">
        <v>190</v>
      </c>
      <c r="L42" s="98"/>
      <c r="M42" s="21" t="s">
        <v>81</v>
      </c>
      <c r="N42" s="22" t="s">
        <v>43</v>
      </c>
      <c r="O42" s="53" t="s">
        <v>83</v>
      </c>
      <c r="P42" s="115"/>
      <c r="Q42" s="124"/>
      <c r="R42" s="58"/>
      <c r="S42" s="58"/>
      <c r="T42" s="61"/>
    </row>
    <row r="43" spans="1:20" ht="63.75">
      <c r="A43" s="101">
        <v>10</v>
      </c>
      <c r="B43" s="104" t="s">
        <v>191</v>
      </c>
      <c r="C43" s="87" t="s">
        <v>192</v>
      </c>
      <c r="D43" s="96" t="s">
        <v>193</v>
      </c>
      <c r="E43" s="6">
        <v>1</v>
      </c>
      <c r="F43" s="18" t="s">
        <v>194</v>
      </c>
      <c r="G43" s="19">
        <v>44805</v>
      </c>
      <c r="H43" s="19">
        <v>44834</v>
      </c>
      <c r="I43" s="10">
        <f t="shared" si="2"/>
        <v>5</v>
      </c>
      <c r="J43" s="14">
        <v>1</v>
      </c>
      <c r="K43" s="22" t="s">
        <v>54</v>
      </c>
      <c r="L43" s="117">
        <f>(J43+J44+J45+J46+J47+J48+J49+J50)/8</f>
        <v>0.99375000000000002</v>
      </c>
      <c r="M43" s="21" t="s">
        <v>195</v>
      </c>
      <c r="N43" s="22" t="s">
        <v>165</v>
      </c>
      <c r="O43" s="53" t="s">
        <v>57</v>
      </c>
      <c r="P43" s="115" t="s">
        <v>235</v>
      </c>
      <c r="Q43" s="124" t="s">
        <v>236</v>
      </c>
      <c r="R43" s="58"/>
      <c r="S43" s="58"/>
      <c r="T43" s="61"/>
    </row>
    <row r="44" spans="1:20" ht="87" customHeight="1">
      <c r="A44" s="94"/>
      <c r="B44" s="97"/>
      <c r="C44" s="97"/>
      <c r="D44" s="97"/>
      <c r="E44" s="6">
        <v>2</v>
      </c>
      <c r="F44" s="18" t="s">
        <v>196</v>
      </c>
      <c r="G44" s="19">
        <v>44835</v>
      </c>
      <c r="H44" s="19">
        <v>44844</v>
      </c>
      <c r="I44" s="10">
        <f t="shared" si="2"/>
        <v>2</v>
      </c>
      <c r="J44" s="14">
        <v>1</v>
      </c>
      <c r="K44" s="16" t="s">
        <v>167</v>
      </c>
      <c r="L44" s="97"/>
      <c r="M44" s="21" t="s">
        <v>197</v>
      </c>
      <c r="N44" s="22" t="s">
        <v>43</v>
      </c>
      <c r="O44" s="53" t="s">
        <v>198</v>
      </c>
      <c r="P44" s="115"/>
      <c r="Q44" s="124"/>
      <c r="R44" s="58"/>
      <c r="S44" s="58"/>
      <c r="T44" s="61"/>
    </row>
    <row r="45" spans="1:20" ht="51">
      <c r="A45" s="94"/>
      <c r="B45" s="97"/>
      <c r="C45" s="97"/>
      <c r="D45" s="97"/>
      <c r="E45" s="6">
        <v>3</v>
      </c>
      <c r="F45" s="18" t="s">
        <v>199</v>
      </c>
      <c r="G45" s="19">
        <v>44845</v>
      </c>
      <c r="H45" s="19">
        <v>44926</v>
      </c>
      <c r="I45" s="10">
        <f t="shared" si="2"/>
        <v>12</v>
      </c>
      <c r="J45" s="14">
        <v>1</v>
      </c>
      <c r="K45" s="16" t="s">
        <v>200</v>
      </c>
      <c r="L45" s="97"/>
      <c r="M45" s="21" t="s">
        <v>201</v>
      </c>
      <c r="N45" s="22" t="s">
        <v>43</v>
      </c>
      <c r="O45" s="53" t="s">
        <v>202</v>
      </c>
      <c r="P45" s="115"/>
      <c r="Q45" s="124"/>
      <c r="R45" s="58"/>
      <c r="S45" s="58"/>
      <c r="T45" s="61"/>
    </row>
    <row r="46" spans="1:20" ht="38.25">
      <c r="A46" s="94"/>
      <c r="B46" s="97"/>
      <c r="C46" s="97"/>
      <c r="D46" s="97"/>
      <c r="E46" s="6">
        <v>4</v>
      </c>
      <c r="F46" s="18" t="s">
        <v>203</v>
      </c>
      <c r="G46" s="19">
        <v>44958</v>
      </c>
      <c r="H46" s="34">
        <v>45077</v>
      </c>
      <c r="I46" s="10">
        <f t="shared" si="2"/>
        <v>17</v>
      </c>
      <c r="J46" s="14">
        <v>1</v>
      </c>
      <c r="K46" s="16" t="s">
        <v>204</v>
      </c>
      <c r="L46" s="97"/>
      <c r="M46" s="18" t="s">
        <v>205</v>
      </c>
      <c r="N46" s="22" t="s">
        <v>43</v>
      </c>
      <c r="O46" s="53" t="s">
        <v>206</v>
      </c>
      <c r="P46" s="115"/>
      <c r="Q46" s="124"/>
      <c r="R46" s="58"/>
      <c r="S46" s="58"/>
      <c r="T46" s="61"/>
    </row>
    <row r="47" spans="1:20" ht="38.25">
      <c r="A47" s="94"/>
      <c r="B47" s="97"/>
      <c r="C47" s="97"/>
      <c r="D47" s="97"/>
      <c r="E47" s="6">
        <v>5</v>
      </c>
      <c r="F47" s="18" t="s">
        <v>207</v>
      </c>
      <c r="G47" s="19">
        <v>44958</v>
      </c>
      <c r="H47" s="19">
        <v>45077</v>
      </c>
      <c r="I47" s="10">
        <f t="shared" si="2"/>
        <v>17</v>
      </c>
      <c r="J47" s="14">
        <v>1</v>
      </c>
      <c r="K47" s="16" t="s">
        <v>208</v>
      </c>
      <c r="L47" s="97"/>
      <c r="M47" s="18" t="s">
        <v>209</v>
      </c>
      <c r="N47" s="22" t="s">
        <v>43</v>
      </c>
      <c r="O47" s="53" t="s">
        <v>206</v>
      </c>
      <c r="P47" s="115"/>
      <c r="Q47" s="124"/>
      <c r="R47" s="58"/>
      <c r="S47" s="58"/>
      <c r="T47" s="61"/>
    </row>
    <row r="48" spans="1:20" ht="38.25">
      <c r="A48" s="94"/>
      <c r="B48" s="97"/>
      <c r="C48" s="97"/>
      <c r="D48" s="97"/>
      <c r="E48" s="6">
        <v>6</v>
      </c>
      <c r="F48" s="18" t="s">
        <v>210</v>
      </c>
      <c r="G48" s="19">
        <v>45078</v>
      </c>
      <c r="H48" s="19">
        <v>45169</v>
      </c>
      <c r="I48" s="10">
        <f t="shared" si="2"/>
        <v>13</v>
      </c>
      <c r="J48" s="14">
        <v>1</v>
      </c>
      <c r="K48" s="16" t="s">
        <v>211</v>
      </c>
      <c r="L48" s="97"/>
      <c r="M48" s="18" t="s">
        <v>212</v>
      </c>
      <c r="N48" s="22" t="s">
        <v>43</v>
      </c>
      <c r="O48" s="53" t="s">
        <v>206</v>
      </c>
      <c r="P48" s="115"/>
      <c r="Q48" s="124"/>
      <c r="R48" s="58"/>
      <c r="S48" s="58"/>
      <c r="T48" s="61"/>
    </row>
    <row r="49" spans="1:20" ht="76.5">
      <c r="A49" s="94"/>
      <c r="B49" s="97"/>
      <c r="C49" s="97"/>
      <c r="D49" s="97"/>
      <c r="E49" s="6">
        <v>7</v>
      </c>
      <c r="F49" s="18" t="s">
        <v>47</v>
      </c>
      <c r="G49" s="19">
        <v>45170</v>
      </c>
      <c r="H49" s="19">
        <v>45199</v>
      </c>
      <c r="I49" s="10">
        <f t="shared" si="2"/>
        <v>5</v>
      </c>
      <c r="J49" s="29">
        <v>0.95</v>
      </c>
      <c r="K49" s="22" t="s">
        <v>213</v>
      </c>
      <c r="L49" s="97"/>
      <c r="M49" s="35" t="s">
        <v>214</v>
      </c>
      <c r="N49" s="22" t="s">
        <v>176</v>
      </c>
      <c r="O49" s="53" t="s">
        <v>215</v>
      </c>
      <c r="P49" s="115"/>
      <c r="Q49" s="124"/>
      <c r="R49" s="58"/>
      <c r="S49" s="58"/>
      <c r="T49" s="61"/>
    </row>
    <row r="50" spans="1:20" ht="51.75" thickBot="1">
      <c r="A50" s="95"/>
      <c r="B50" s="98"/>
      <c r="C50" s="98"/>
      <c r="D50" s="98"/>
      <c r="E50" s="6">
        <v>8</v>
      </c>
      <c r="F50" s="18" t="s">
        <v>216</v>
      </c>
      <c r="G50" s="19">
        <v>45200</v>
      </c>
      <c r="H50" s="19">
        <v>45230</v>
      </c>
      <c r="I50" s="10">
        <f t="shared" si="2"/>
        <v>5</v>
      </c>
      <c r="J50" s="29">
        <v>1</v>
      </c>
      <c r="K50" s="16" t="s">
        <v>217</v>
      </c>
      <c r="L50" s="98"/>
      <c r="M50" s="35" t="s">
        <v>218</v>
      </c>
      <c r="N50" s="22" t="s">
        <v>82</v>
      </c>
      <c r="O50" s="55" t="s">
        <v>219</v>
      </c>
      <c r="P50" s="127"/>
      <c r="Q50" s="128"/>
      <c r="R50" s="62"/>
      <c r="S50" s="62"/>
      <c r="T50" s="63"/>
    </row>
    <row r="51" spans="1:20" ht="15.75" customHeight="1">
      <c r="A51" s="36"/>
      <c r="B51" s="37"/>
      <c r="C51" s="38"/>
      <c r="D51" s="37"/>
      <c r="E51" s="36"/>
      <c r="F51" s="37"/>
      <c r="G51" s="39"/>
      <c r="H51" s="39"/>
      <c r="I51" s="40"/>
      <c r="J51" s="41"/>
      <c r="K51" s="42"/>
      <c r="L51" s="43"/>
      <c r="M51" s="37"/>
      <c r="N51" s="37"/>
      <c r="O51" s="37"/>
      <c r="P51" s="37"/>
      <c r="Q51" s="37"/>
      <c r="R51" s="37"/>
      <c r="S51" s="37"/>
      <c r="T51" s="37"/>
    </row>
    <row r="52" spans="1:20" ht="30" customHeight="1">
      <c r="A52" s="102" t="s">
        <v>220</v>
      </c>
      <c r="B52" s="103"/>
      <c r="C52" s="103"/>
      <c r="D52" s="103"/>
      <c r="E52" s="42"/>
      <c r="F52" s="41">
        <f>SUM(L9)</f>
        <v>1</v>
      </c>
      <c r="G52" s="42"/>
      <c r="H52" s="42"/>
      <c r="I52" s="42"/>
      <c r="J52" s="42"/>
      <c r="K52" s="42"/>
      <c r="L52" s="42"/>
      <c r="M52" s="42"/>
      <c r="N52" s="42"/>
      <c r="O52" s="42"/>
      <c r="P52" s="42"/>
      <c r="Q52" s="42"/>
      <c r="R52" s="45"/>
      <c r="S52" s="45"/>
      <c r="T52" s="45"/>
    </row>
    <row r="53" spans="1:20" ht="15.75" customHeight="1">
      <c r="A53" s="44"/>
      <c r="B53" s="44"/>
      <c r="C53" s="46"/>
      <c r="D53" s="46"/>
      <c r="E53" s="42"/>
      <c r="F53" s="41">
        <f>SUM(L13)</f>
        <v>0.72499999999999998</v>
      </c>
      <c r="G53" s="42"/>
      <c r="H53" s="42"/>
      <c r="I53" s="42"/>
      <c r="J53" s="42"/>
      <c r="K53" s="42"/>
      <c r="L53" s="42"/>
      <c r="M53" s="42"/>
      <c r="N53" s="42"/>
      <c r="O53" s="42"/>
      <c r="P53" s="42"/>
      <c r="Q53" s="42"/>
      <c r="R53" s="45"/>
      <c r="S53" s="45"/>
      <c r="T53" s="45"/>
    </row>
    <row r="54" spans="1:20" ht="15.75" customHeight="1">
      <c r="A54" s="44"/>
      <c r="B54" s="44"/>
      <c r="C54" s="46"/>
      <c r="D54" s="46"/>
      <c r="E54" s="42"/>
      <c r="F54" s="41">
        <f>SUM(L21)</f>
        <v>0.67500000000000004</v>
      </c>
      <c r="G54" s="42"/>
      <c r="H54" s="42"/>
      <c r="I54" s="42"/>
      <c r="J54" s="42"/>
      <c r="K54" s="42"/>
      <c r="L54" s="42"/>
      <c r="M54" s="42"/>
      <c r="N54" s="42"/>
      <c r="O54" s="42"/>
      <c r="P54" s="42"/>
      <c r="Q54" s="42"/>
      <c r="R54" s="45"/>
      <c r="S54" s="45"/>
      <c r="T54" s="45"/>
    </row>
    <row r="55" spans="1:20" ht="15.75" customHeight="1">
      <c r="A55" s="44"/>
      <c r="B55" s="44"/>
      <c r="C55" s="46"/>
      <c r="D55" s="46"/>
      <c r="E55" s="42"/>
      <c r="F55" s="41">
        <f t="shared" ref="F55:F56" si="3">SUM(L23)</f>
        <v>0.7</v>
      </c>
      <c r="G55" s="42"/>
      <c r="H55" s="42"/>
      <c r="I55" s="42"/>
      <c r="J55" s="42"/>
      <c r="K55" s="42"/>
      <c r="L55" s="42"/>
      <c r="M55" s="42"/>
      <c r="N55" s="42"/>
      <c r="O55" s="42"/>
      <c r="P55" s="42"/>
      <c r="Q55" s="42"/>
      <c r="R55" s="45"/>
      <c r="S55" s="45"/>
      <c r="T55" s="45"/>
    </row>
    <row r="56" spans="1:20" ht="15.75" customHeight="1">
      <c r="A56" s="44"/>
      <c r="B56" s="44"/>
      <c r="C56" s="46"/>
      <c r="D56" s="46"/>
      <c r="E56" s="42"/>
      <c r="F56" s="41">
        <f t="shared" si="3"/>
        <v>1</v>
      </c>
      <c r="G56" s="42"/>
      <c r="H56" s="42"/>
      <c r="I56" s="42"/>
      <c r="J56" s="42"/>
      <c r="K56" s="42"/>
      <c r="L56" s="42"/>
      <c r="M56" s="42"/>
      <c r="N56" s="42"/>
      <c r="O56" s="42"/>
      <c r="P56" s="42"/>
      <c r="Q56" s="42"/>
      <c r="R56" s="45"/>
      <c r="S56" s="45"/>
      <c r="T56" s="45"/>
    </row>
    <row r="57" spans="1:20" ht="15.75" customHeight="1">
      <c r="A57" s="44"/>
      <c r="B57" s="44"/>
      <c r="C57" s="46"/>
      <c r="D57" s="46"/>
      <c r="E57" s="42"/>
      <c r="F57" s="41">
        <f>SUM(L28)</f>
        <v>0.7</v>
      </c>
      <c r="G57" s="42"/>
      <c r="H57" s="42"/>
      <c r="I57" s="42"/>
      <c r="J57" s="42"/>
      <c r="K57" s="42"/>
      <c r="L57" s="42"/>
      <c r="M57" s="42"/>
      <c r="N57" s="42"/>
      <c r="O57" s="42"/>
      <c r="P57" s="42"/>
      <c r="Q57" s="42"/>
      <c r="R57" s="45"/>
      <c r="S57" s="45"/>
      <c r="T57" s="45"/>
    </row>
    <row r="58" spans="1:20" ht="15.75" customHeight="1">
      <c r="A58" s="44"/>
      <c r="B58" s="44"/>
      <c r="C58" s="46"/>
      <c r="D58" s="46"/>
      <c r="E58" s="42"/>
      <c r="F58" s="41">
        <f>SUM(L30)</f>
        <v>0.58000000000000007</v>
      </c>
      <c r="G58" s="42"/>
      <c r="H58" s="42"/>
      <c r="I58" s="42"/>
      <c r="J58" s="42"/>
      <c r="K58" s="42"/>
      <c r="L58" s="42"/>
      <c r="M58" s="42"/>
      <c r="N58" s="42"/>
      <c r="O58" s="42"/>
      <c r="P58" s="42"/>
      <c r="Q58" s="42"/>
      <c r="R58" s="45"/>
      <c r="S58" s="45"/>
      <c r="T58" s="45"/>
    </row>
    <row r="59" spans="1:20" ht="15.75" customHeight="1">
      <c r="A59" s="44"/>
      <c r="B59" s="44"/>
      <c r="C59" s="46"/>
      <c r="D59" s="46"/>
      <c r="E59" s="42"/>
      <c r="F59" s="41">
        <f>SUM(L35)</f>
        <v>0.72499999999999998</v>
      </c>
      <c r="G59" s="42"/>
      <c r="H59" s="42"/>
      <c r="I59" s="42"/>
      <c r="J59" s="42"/>
      <c r="K59" s="42"/>
      <c r="L59" s="42"/>
      <c r="M59" s="42"/>
      <c r="N59" s="42"/>
      <c r="O59" s="42"/>
      <c r="P59" s="42"/>
      <c r="Q59" s="42"/>
      <c r="R59" s="45"/>
      <c r="S59" s="45"/>
      <c r="T59" s="45"/>
    </row>
    <row r="60" spans="1:20" ht="15.75" customHeight="1">
      <c r="A60" s="44"/>
      <c r="B60" s="44"/>
      <c r="C60" s="46"/>
      <c r="D60" s="46"/>
      <c r="E60" s="42"/>
      <c r="F60" s="41">
        <f>SUM(L43)</f>
        <v>0.99375000000000002</v>
      </c>
      <c r="G60" s="42"/>
      <c r="H60" s="42"/>
      <c r="I60" s="42"/>
      <c r="J60" s="42"/>
      <c r="K60" s="42"/>
      <c r="L60" s="42"/>
      <c r="M60" s="42"/>
      <c r="N60" s="42"/>
      <c r="O60" s="42"/>
      <c r="P60" s="42"/>
      <c r="Q60" s="42"/>
      <c r="R60" s="45"/>
      <c r="S60" s="45"/>
      <c r="T60" s="45"/>
    </row>
    <row r="61" spans="1:20" ht="15.75" customHeight="1">
      <c r="A61" s="44"/>
      <c r="B61" s="44"/>
      <c r="C61" s="46"/>
      <c r="D61" s="46"/>
      <c r="E61" s="47"/>
      <c r="F61" s="48"/>
      <c r="G61" s="42"/>
      <c r="H61" s="42"/>
      <c r="I61" s="42"/>
      <c r="J61" s="42"/>
      <c r="K61" s="42"/>
      <c r="L61" s="42"/>
      <c r="M61" s="42"/>
      <c r="N61" s="42"/>
      <c r="O61" s="42"/>
      <c r="P61" s="42"/>
      <c r="Q61" s="42"/>
      <c r="R61" s="45"/>
      <c r="S61" s="45"/>
      <c r="T61" s="45"/>
    </row>
    <row r="62" spans="1:20" ht="15.75" customHeight="1">
      <c r="A62" s="102" t="s">
        <v>221</v>
      </c>
      <c r="B62" s="103"/>
      <c r="C62" s="103"/>
      <c r="D62" s="103"/>
      <c r="E62" s="49">
        <f>SUM(F52:F62)/9</f>
        <v>0.78875000000000006</v>
      </c>
      <c r="F62" s="47" t="s">
        <v>222</v>
      </c>
      <c r="G62" s="42"/>
      <c r="H62" s="42"/>
      <c r="I62" s="42"/>
      <c r="J62" s="42"/>
      <c r="K62" s="42"/>
      <c r="L62" s="42"/>
      <c r="M62" s="42"/>
      <c r="N62" s="42"/>
      <c r="O62" s="42"/>
      <c r="P62" s="42"/>
      <c r="Q62" s="42"/>
      <c r="R62" s="45"/>
      <c r="S62" s="45"/>
      <c r="T62" s="45"/>
    </row>
    <row r="63" spans="1:20" ht="15.75" customHeight="1">
      <c r="F63" s="50"/>
      <c r="G63" s="51"/>
      <c r="H63" s="51"/>
      <c r="I63" s="51"/>
      <c r="J63" s="51"/>
      <c r="K63" s="51"/>
    </row>
    <row r="64" spans="1:20" ht="15.75" customHeight="1">
      <c r="F64" s="50"/>
      <c r="G64" s="51"/>
      <c r="H64" s="51"/>
      <c r="I64" s="51"/>
      <c r="J64" s="51"/>
      <c r="K64" s="51"/>
    </row>
    <row r="65" spans="6:11" ht="15.75" customHeight="1">
      <c r="F65" s="50"/>
      <c r="G65" s="51"/>
      <c r="H65" s="51"/>
      <c r="I65" s="51"/>
      <c r="J65" s="51"/>
      <c r="K65" s="51"/>
    </row>
    <row r="66" spans="6:11" ht="15.75" customHeight="1">
      <c r="F66" s="50"/>
      <c r="G66" s="51"/>
      <c r="H66" s="51"/>
      <c r="I66" s="51"/>
      <c r="J66" s="51"/>
      <c r="K66" s="51"/>
    </row>
    <row r="67" spans="6:11" ht="15.75" customHeight="1">
      <c r="F67" s="50"/>
      <c r="G67" s="51"/>
      <c r="H67" s="51"/>
      <c r="I67" s="51"/>
      <c r="J67" s="51"/>
      <c r="K67" s="51"/>
    </row>
    <row r="68" spans="6:11" ht="15.75" customHeight="1">
      <c r="F68" s="50"/>
      <c r="G68" s="51"/>
      <c r="H68" s="51"/>
      <c r="I68" s="51"/>
      <c r="J68" s="51"/>
      <c r="K68" s="51"/>
    </row>
    <row r="69" spans="6:11" ht="15.75" customHeight="1">
      <c r="F69" s="50"/>
      <c r="G69" s="51"/>
      <c r="H69" s="51"/>
      <c r="I69" s="51"/>
      <c r="J69" s="51"/>
      <c r="K69" s="51"/>
    </row>
    <row r="70" spans="6:11" ht="15.75" customHeight="1">
      <c r="F70" s="50"/>
      <c r="G70" s="51"/>
      <c r="H70" s="51"/>
      <c r="I70" s="51"/>
      <c r="J70" s="51"/>
      <c r="K70" s="51"/>
    </row>
    <row r="71" spans="6:11" ht="15.75" customHeight="1">
      <c r="F71" s="50"/>
      <c r="G71" s="51"/>
      <c r="H71" s="51"/>
      <c r="I71" s="51"/>
      <c r="J71" s="51"/>
      <c r="K71" s="51"/>
    </row>
    <row r="72" spans="6:11" ht="15.75" customHeight="1">
      <c r="F72" s="50"/>
      <c r="G72" s="51"/>
      <c r="H72" s="51"/>
      <c r="I72" s="51"/>
      <c r="J72" s="51"/>
      <c r="K72" s="51"/>
    </row>
    <row r="73" spans="6:11" ht="15.75" customHeight="1">
      <c r="F73" s="50"/>
      <c r="G73" s="51"/>
      <c r="H73" s="51"/>
      <c r="I73" s="51"/>
      <c r="J73" s="51"/>
      <c r="K73" s="51"/>
    </row>
    <row r="74" spans="6:11" ht="15.75" customHeight="1">
      <c r="F74" s="50"/>
      <c r="G74" s="51"/>
      <c r="H74" s="51"/>
      <c r="I74" s="51"/>
      <c r="J74" s="51"/>
      <c r="K74" s="51"/>
    </row>
    <row r="75" spans="6:11" ht="15.75" customHeight="1">
      <c r="F75" s="50"/>
      <c r="G75" s="51"/>
      <c r="H75" s="51"/>
      <c r="I75" s="51"/>
      <c r="J75" s="51"/>
      <c r="K75" s="51"/>
    </row>
    <row r="76" spans="6:11" ht="15.75" customHeight="1">
      <c r="F76" s="50"/>
      <c r="G76" s="51"/>
      <c r="H76" s="51"/>
      <c r="I76" s="51"/>
      <c r="J76" s="51"/>
      <c r="K76" s="51"/>
    </row>
    <row r="77" spans="6:11" ht="15.75" customHeight="1">
      <c r="F77" s="50"/>
      <c r="G77" s="51"/>
      <c r="H77" s="51"/>
      <c r="I77" s="51"/>
      <c r="J77" s="51"/>
      <c r="K77" s="51"/>
    </row>
    <row r="78" spans="6:11" ht="15.75" customHeight="1">
      <c r="F78" s="50"/>
      <c r="G78" s="51"/>
      <c r="H78" s="51"/>
      <c r="I78" s="51"/>
      <c r="J78" s="51"/>
      <c r="K78" s="51"/>
    </row>
    <row r="79" spans="6:11" ht="15.75" customHeight="1">
      <c r="F79" s="50"/>
      <c r="G79" s="51"/>
      <c r="H79" s="51"/>
      <c r="I79" s="51"/>
      <c r="J79" s="51"/>
      <c r="K79" s="51"/>
    </row>
    <row r="80" spans="6:11" ht="15.75" customHeight="1">
      <c r="F80" s="50"/>
      <c r="G80" s="51"/>
      <c r="H80" s="51"/>
      <c r="I80" s="51"/>
      <c r="J80" s="51"/>
      <c r="K80" s="51"/>
    </row>
    <row r="81" spans="6:11" ht="15.75" customHeight="1">
      <c r="F81" s="50"/>
      <c r="G81" s="51"/>
      <c r="H81" s="51"/>
      <c r="I81" s="51"/>
      <c r="J81" s="51"/>
      <c r="K81" s="51"/>
    </row>
    <row r="82" spans="6:11" ht="15.75" customHeight="1">
      <c r="F82" s="50"/>
      <c r="G82" s="51"/>
      <c r="H82" s="51"/>
      <c r="I82" s="51"/>
      <c r="J82" s="51"/>
      <c r="K82" s="51"/>
    </row>
    <row r="83" spans="6:11" ht="15.75" customHeight="1">
      <c r="F83" s="50"/>
      <c r="G83" s="51"/>
      <c r="H83" s="51"/>
      <c r="I83" s="51"/>
      <c r="J83" s="51"/>
      <c r="K83" s="51"/>
    </row>
    <row r="84" spans="6:11" ht="15.75" customHeight="1">
      <c r="F84" s="50"/>
      <c r="G84" s="51"/>
      <c r="H84" s="51"/>
      <c r="I84" s="51"/>
      <c r="J84" s="51"/>
      <c r="K84" s="51"/>
    </row>
    <row r="85" spans="6:11" ht="15.75" customHeight="1">
      <c r="F85" s="50"/>
      <c r="G85" s="51"/>
      <c r="H85" s="51"/>
      <c r="I85" s="51"/>
      <c r="J85" s="51"/>
      <c r="K85" s="51"/>
    </row>
    <row r="86" spans="6:11" ht="15.75" customHeight="1">
      <c r="F86" s="50"/>
      <c r="G86" s="51"/>
      <c r="H86" s="51"/>
      <c r="I86" s="51"/>
      <c r="J86" s="51"/>
      <c r="K86" s="51"/>
    </row>
    <row r="87" spans="6:11" ht="15.75" customHeight="1">
      <c r="F87" s="50"/>
      <c r="G87" s="51"/>
      <c r="H87" s="51"/>
      <c r="I87" s="51"/>
      <c r="J87" s="51"/>
      <c r="K87" s="51"/>
    </row>
    <row r="88" spans="6:11" ht="15.75" customHeight="1">
      <c r="F88" s="50"/>
      <c r="G88" s="51"/>
      <c r="H88" s="51"/>
      <c r="I88" s="51"/>
      <c r="J88" s="51"/>
      <c r="K88" s="51"/>
    </row>
    <row r="89" spans="6:11" ht="15.75" customHeight="1">
      <c r="F89" s="50"/>
      <c r="G89" s="51"/>
      <c r="H89" s="51"/>
      <c r="I89" s="51"/>
      <c r="J89" s="51"/>
      <c r="K89" s="51"/>
    </row>
    <row r="90" spans="6:11" ht="15.75" customHeight="1">
      <c r="F90" s="50"/>
      <c r="G90" s="51"/>
      <c r="H90" s="51"/>
      <c r="I90" s="51"/>
      <c r="J90" s="51"/>
      <c r="K90" s="51"/>
    </row>
    <row r="91" spans="6:11" ht="15.75" customHeight="1">
      <c r="F91" s="50"/>
      <c r="G91" s="51"/>
      <c r="H91" s="51"/>
      <c r="I91" s="51"/>
      <c r="J91" s="51"/>
      <c r="K91" s="51"/>
    </row>
    <row r="92" spans="6:11" ht="15.75" customHeight="1">
      <c r="F92" s="50"/>
      <c r="G92" s="51"/>
      <c r="H92" s="51"/>
      <c r="I92" s="51"/>
      <c r="J92" s="51"/>
      <c r="K92" s="51"/>
    </row>
    <row r="93" spans="6:11" ht="15.75" customHeight="1">
      <c r="F93" s="50"/>
      <c r="G93" s="51"/>
      <c r="H93" s="51"/>
      <c r="I93" s="51"/>
      <c r="J93" s="51"/>
      <c r="K93" s="51"/>
    </row>
    <row r="94" spans="6:11" ht="15.75" customHeight="1">
      <c r="F94" s="50"/>
      <c r="G94" s="51"/>
      <c r="H94" s="51"/>
      <c r="I94" s="51"/>
      <c r="J94" s="51"/>
      <c r="K94" s="51"/>
    </row>
    <row r="95" spans="6:11" ht="15.75" customHeight="1">
      <c r="F95" s="50"/>
      <c r="G95" s="51"/>
      <c r="H95" s="51"/>
      <c r="I95" s="51"/>
      <c r="J95" s="51"/>
      <c r="K95" s="51"/>
    </row>
    <row r="96" spans="6:11" ht="15.75" customHeight="1">
      <c r="F96" s="50"/>
      <c r="G96" s="51"/>
      <c r="H96" s="51"/>
      <c r="I96" s="51"/>
      <c r="J96" s="51"/>
      <c r="K96" s="51"/>
    </row>
    <row r="97" spans="6:11" ht="15.75" customHeight="1">
      <c r="F97" s="50"/>
      <c r="G97" s="51"/>
      <c r="H97" s="51"/>
      <c r="I97" s="51"/>
      <c r="J97" s="51"/>
      <c r="K97" s="51"/>
    </row>
    <row r="98" spans="6:11" ht="15.75" customHeight="1">
      <c r="F98" s="50"/>
      <c r="G98" s="51"/>
      <c r="H98" s="51"/>
      <c r="I98" s="51"/>
      <c r="J98" s="51"/>
      <c r="K98" s="51"/>
    </row>
    <row r="99" spans="6:11" ht="15.75" customHeight="1">
      <c r="F99" s="50"/>
      <c r="G99" s="51"/>
      <c r="H99" s="51"/>
      <c r="I99" s="51"/>
      <c r="J99" s="51"/>
      <c r="K99" s="51"/>
    </row>
    <row r="100" spans="6:11" ht="15.75" customHeight="1">
      <c r="F100" s="50"/>
      <c r="G100" s="51"/>
      <c r="H100" s="51"/>
      <c r="I100" s="51"/>
      <c r="J100" s="51"/>
      <c r="K100" s="51"/>
    </row>
    <row r="101" spans="6:11" ht="15.75" customHeight="1">
      <c r="F101" s="50"/>
      <c r="G101" s="51"/>
      <c r="H101" s="51"/>
      <c r="I101" s="51"/>
      <c r="J101" s="51"/>
      <c r="K101" s="51"/>
    </row>
    <row r="102" spans="6:11" ht="15.75" customHeight="1">
      <c r="F102" s="50"/>
      <c r="G102" s="51"/>
      <c r="H102" s="51"/>
      <c r="I102" s="51"/>
      <c r="J102" s="51"/>
      <c r="K102" s="51"/>
    </row>
    <row r="103" spans="6:11" ht="15.75" customHeight="1">
      <c r="F103" s="50"/>
      <c r="G103" s="51"/>
      <c r="H103" s="51"/>
      <c r="I103" s="51"/>
      <c r="J103" s="51"/>
      <c r="K103" s="51"/>
    </row>
    <row r="104" spans="6:11" ht="15.75" customHeight="1">
      <c r="F104" s="50"/>
      <c r="G104" s="51"/>
      <c r="H104" s="51"/>
      <c r="I104" s="51"/>
      <c r="J104" s="51"/>
      <c r="K104" s="51"/>
    </row>
    <row r="105" spans="6:11" ht="15.75" customHeight="1">
      <c r="F105" s="50"/>
      <c r="G105" s="51"/>
      <c r="H105" s="51"/>
      <c r="I105" s="51"/>
      <c r="J105" s="51"/>
      <c r="K105" s="51"/>
    </row>
    <row r="106" spans="6:11" ht="15.75" customHeight="1">
      <c r="F106" s="50"/>
      <c r="G106" s="51"/>
      <c r="H106" s="51"/>
      <c r="I106" s="51"/>
      <c r="J106" s="51"/>
      <c r="K106" s="51"/>
    </row>
    <row r="107" spans="6:11" ht="15.75" customHeight="1">
      <c r="F107" s="50"/>
      <c r="G107" s="51"/>
      <c r="H107" s="51"/>
      <c r="I107" s="51"/>
      <c r="J107" s="51"/>
      <c r="K107" s="51"/>
    </row>
    <row r="108" spans="6:11" ht="15.75" customHeight="1">
      <c r="F108" s="50"/>
      <c r="G108" s="51"/>
      <c r="H108" s="51"/>
      <c r="I108" s="51"/>
      <c r="J108" s="51"/>
      <c r="K108" s="51"/>
    </row>
    <row r="109" spans="6:11" ht="15.75" customHeight="1">
      <c r="F109" s="50"/>
      <c r="G109" s="51"/>
      <c r="H109" s="51"/>
      <c r="I109" s="51"/>
      <c r="J109" s="51"/>
      <c r="K109" s="51"/>
    </row>
    <row r="110" spans="6:11" ht="15.75" customHeight="1">
      <c r="F110" s="50"/>
      <c r="G110" s="51"/>
      <c r="H110" s="51"/>
      <c r="I110" s="51"/>
      <c r="J110" s="51"/>
      <c r="K110" s="51"/>
    </row>
    <row r="111" spans="6:11" ht="15.75" customHeight="1">
      <c r="F111" s="50"/>
      <c r="G111" s="51"/>
      <c r="H111" s="51"/>
      <c r="I111" s="51"/>
      <c r="J111" s="51"/>
      <c r="K111" s="51"/>
    </row>
    <row r="112" spans="6:11" ht="15.75" customHeight="1">
      <c r="F112" s="50"/>
      <c r="G112" s="51"/>
      <c r="H112" s="51"/>
      <c r="I112" s="51"/>
      <c r="J112" s="51"/>
      <c r="K112" s="51"/>
    </row>
    <row r="113" spans="6:11" ht="15.75" customHeight="1">
      <c r="F113" s="50"/>
      <c r="G113" s="51"/>
      <c r="H113" s="51"/>
      <c r="I113" s="51"/>
      <c r="J113" s="51"/>
      <c r="K113" s="51"/>
    </row>
    <row r="114" spans="6:11" ht="15.75" customHeight="1">
      <c r="F114" s="50"/>
      <c r="G114" s="51"/>
      <c r="H114" s="51"/>
      <c r="I114" s="51"/>
      <c r="J114" s="51"/>
      <c r="K114" s="51"/>
    </row>
    <row r="115" spans="6:11" ht="15.75" customHeight="1">
      <c r="F115" s="50"/>
      <c r="G115" s="51"/>
      <c r="H115" s="51"/>
      <c r="I115" s="51"/>
      <c r="J115" s="51"/>
      <c r="K115" s="51"/>
    </row>
    <row r="116" spans="6:11" ht="15.75" customHeight="1">
      <c r="F116" s="50"/>
      <c r="G116" s="51"/>
      <c r="H116" s="51"/>
      <c r="I116" s="51"/>
      <c r="J116" s="51"/>
      <c r="K116" s="51"/>
    </row>
    <row r="117" spans="6:11" ht="15.75" customHeight="1">
      <c r="F117" s="50"/>
      <c r="G117" s="51"/>
      <c r="H117" s="51"/>
      <c r="I117" s="51"/>
      <c r="J117" s="51"/>
      <c r="K117" s="51"/>
    </row>
    <row r="118" spans="6:11" ht="15.75" customHeight="1">
      <c r="F118" s="50"/>
      <c r="G118" s="51"/>
      <c r="H118" s="51"/>
      <c r="I118" s="51"/>
      <c r="J118" s="51"/>
      <c r="K118" s="51"/>
    </row>
    <row r="119" spans="6:11" ht="15.75" customHeight="1">
      <c r="F119" s="50"/>
      <c r="G119" s="51"/>
      <c r="H119" s="51"/>
      <c r="I119" s="51"/>
      <c r="J119" s="51"/>
      <c r="K119" s="51"/>
    </row>
    <row r="120" spans="6:11" ht="15.75" customHeight="1">
      <c r="F120" s="50"/>
      <c r="G120" s="51"/>
      <c r="H120" s="51"/>
      <c r="I120" s="51"/>
      <c r="J120" s="51"/>
      <c r="K120" s="51"/>
    </row>
    <row r="121" spans="6:11" ht="15.75" customHeight="1">
      <c r="F121" s="50"/>
      <c r="G121" s="51"/>
      <c r="H121" s="51"/>
      <c r="I121" s="51"/>
      <c r="J121" s="51"/>
      <c r="K121" s="51"/>
    </row>
    <row r="122" spans="6:11" ht="15.75" customHeight="1">
      <c r="F122" s="50"/>
      <c r="G122" s="51"/>
      <c r="H122" s="51"/>
      <c r="I122" s="51"/>
      <c r="J122" s="51"/>
      <c r="K122" s="51"/>
    </row>
    <row r="123" spans="6:11" ht="15.75" customHeight="1">
      <c r="F123" s="50"/>
      <c r="G123" s="51"/>
      <c r="H123" s="51"/>
      <c r="I123" s="51"/>
      <c r="J123" s="51"/>
      <c r="K123" s="51"/>
    </row>
    <row r="124" spans="6:11" ht="15.75" customHeight="1">
      <c r="F124" s="50"/>
      <c r="G124" s="51"/>
      <c r="H124" s="51"/>
      <c r="I124" s="51"/>
      <c r="J124" s="51"/>
      <c r="K124" s="51"/>
    </row>
    <row r="125" spans="6:11" ht="15.75" customHeight="1">
      <c r="F125" s="50"/>
      <c r="G125" s="51"/>
      <c r="H125" s="51"/>
      <c r="I125" s="51"/>
      <c r="J125" s="51"/>
      <c r="K125" s="51"/>
    </row>
    <row r="126" spans="6:11" ht="15.75" customHeight="1">
      <c r="F126" s="50"/>
      <c r="G126" s="51"/>
      <c r="H126" s="51"/>
      <c r="I126" s="51"/>
      <c r="J126" s="51"/>
      <c r="K126" s="51"/>
    </row>
    <row r="127" spans="6:11" ht="15.75" customHeight="1">
      <c r="F127" s="50"/>
      <c r="G127" s="51"/>
      <c r="H127" s="51"/>
      <c r="I127" s="51"/>
      <c r="J127" s="51"/>
      <c r="K127" s="51"/>
    </row>
    <row r="128" spans="6:11" ht="15.75" customHeight="1">
      <c r="F128" s="50"/>
      <c r="G128" s="51"/>
      <c r="H128" s="51"/>
      <c r="I128" s="51"/>
      <c r="J128" s="51"/>
      <c r="K128" s="51"/>
    </row>
    <row r="129" spans="6:11" ht="15.75" customHeight="1">
      <c r="F129" s="50"/>
      <c r="G129" s="51"/>
      <c r="H129" s="51"/>
      <c r="I129" s="51"/>
      <c r="J129" s="51"/>
      <c r="K129" s="51"/>
    </row>
    <row r="130" spans="6:11" ht="15.75" customHeight="1">
      <c r="F130" s="50"/>
      <c r="G130" s="51"/>
      <c r="H130" s="51"/>
      <c r="I130" s="51"/>
      <c r="J130" s="51"/>
      <c r="K130" s="51"/>
    </row>
    <row r="131" spans="6:11" ht="15.75" customHeight="1">
      <c r="F131" s="50"/>
      <c r="G131" s="51"/>
      <c r="H131" s="51"/>
      <c r="I131" s="51"/>
      <c r="J131" s="51"/>
      <c r="K131" s="51"/>
    </row>
    <row r="132" spans="6:11" ht="15.75" customHeight="1">
      <c r="F132" s="50"/>
      <c r="G132" s="51"/>
      <c r="H132" s="51"/>
      <c r="I132" s="51"/>
      <c r="J132" s="51"/>
      <c r="K132" s="51"/>
    </row>
    <row r="133" spans="6:11" ht="15.75" customHeight="1">
      <c r="F133" s="50"/>
      <c r="G133" s="51"/>
      <c r="H133" s="51"/>
      <c r="I133" s="51"/>
      <c r="J133" s="51"/>
      <c r="K133" s="51"/>
    </row>
    <row r="134" spans="6:11" ht="15.75" customHeight="1">
      <c r="F134" s="50"/>
      <c r="G134" s="51"/>
      <c r="H134" s="51"/>
      <c r="I134" s="51"/>
      <c r="J134" s="51"/>
      <c r="K134" s="51"/>
    </row>
    <row r="135" spans="6:11" ht="15.75" customHeight="1">
      <c r="F135" s="50"/>
      <c r="G135" s="51"/>
      <c r="H135" s="51"/>
      <c r="I135" s="51"/>
      <c r="J135" s="51"/>
      <c r="K135" s="51"/>
    </row>
    <row r="136" spans="6:11" ht="15.75" customHeight="1">
      <c r="F136" s="50"/>
      <c r="G136" s="51"/>
      <c r="H136" s="51"/>
      <c r="I136" s="51"/>
      <c r="J136" s="51"/>
      <c r="K136" s="51"/>
    </row>
    <row r="137" spans="6:11" ht="15.75" customHeight="1">
      <c r="F137" s="50"/>
      <c r="G137" s="51"/>
      <c r="H137" s="51"/>
      <c r="I137" s="51"/>
      <c r="J137" s="51"/>
      <c r="K137" s="51"/>
    </row>
    <row r="138" spans="6:11" ht="15.75" customHeight="1">
      <c r="F138" s="50"/>
      <c r="G138" s="51"/>
      <c r="H138" s="51"/>
      <c r="I138" s="51"/>
      <c r="J138" s="51"/>
      <c r="K138" s="51"/>
    </row>
    <row r="139" spans="6:11" ht="15.75" customHeight="1">
      <c r="F139" s="50"/>
      <c r="G139" s="51"/>
      <c r="H139" s="51"/>
      <c r="I139" s="51"/>
      <c r="J139" s="51"/>
      <c r="K139" s="51"/>
    </row>
    <row r="140" spans="6:11" ht="15.75" customHeight="1">
      <c r="F140" s="50"/>
      <c r="G140" s="51"/>
      <c r="H140" s="51"/>
      <c r="I140" s="51"/>
      <c r="J140" s="51"/>
      <c r="K140" s="51"/>
    </row>
    <row r="141" spans="6:11" ht="15.75" customHeight="1">
      <c r="F141" s="50"/>
      <c r="G141" s="51"/>
      <c r="H141" s="51"/>
      <c r="I141" s="51"/>
      <c r="J141" s="51"/>
      <c r="K141" s="51"/>
    </row>
    <row r="142" spans="6:11" ht="15.75" customHeight="1">
      <c r="F142" s="50"/>
      <c r="G142" s="51"/>
      <c r="H142" s="51"/>
      <c r="I142" s="51"/>
      <c r="J142" s="51"/>
      <c r="K142" s="51"/>
    </row>
    <row r="143" spans="6:11" ht="15.75" customHeight="1">
      <c r="F143" s="50"/>
      <c r="G143" s="51"/>
      <c r="H143" s="51"/>
      <c r="I143" s="51"/>
      <c r="J143" s="51"/>
      <c r="K143" s="51"/>
    </row>
    <row r="144" spans="6:11" ht="15.75" customHeight="1">
      <c r="F144" s="50"/>
      <c r="G144" s="51"/>
      <c r="H144" s="51"/>
      <c r="I144" s="51"/>
      <c r="J144" s="51"/>
      <c r="K144" s="51"/>
    </row>
    <row r="145" spans="6:11" ht="15.75" customHeight="1">
      <c r="F145" s="50"/>
      <c r="G145" s="51"/>
      <c r="H145" s="51"/>
      <c r="I145" s="51"/>
      <c r="J145" s="51"/>
      <c r="K145" s="51"/>
    </row>
    <row r="146" spans="6:11" ht="15.75" customHeight="1">
      <c r="F146" s="50"/>
      <c r="G146" s="51"/>
      <c r="H146" s="51"/>
      <c r="I146" s="51"/>
      <c r="J146" s="51"/>
      <c r="K146" s="51"/>
    </row>
    <row r="147" spans="6:11" ht="15.75" customHeight="1">
      <c r="F147" s="50"/>
      <c r="G147" s="51"/>
      <c r="H147" s="51"/>
      <c r="I147" s="51"/>
      <c r="J147" s="51"/>
      <c r="K147" s="51"/>
    </row>
    <row r="148" spans="6:11" ht="15.75" customHeight="1">
      <c r="F148" s="50"/>
      <c r="G148" s="51"/>
      <c r="H148" s="51"/>
      <c r="I148" s="51"/>
      <c r="J148" s="51"/>
      <c r="K148" s="51"/>
    </row>
    <row r="149" spans="6:11" ht="15.75" customHeight="1">
      <c r="F149" s="50"/>
      <c r="G149" s="51"/>
      <c r="H149" s="51"/>
      <c r="I149" s="51"/>
      <c r="J149" s="51"/>
      <c r="K149" s="51"/>
    </row>
    <row r="150" spans="6:11" ht="15.75" customHeight="1">
      <c r="F150" s="50"/>
      <c r="G150" s="51"/>
      <c r="H150" s="51"/>
      <c r="I150" s="51"/>
      <c r="J150" s="51"/>
      <c r="K150" s="51"/>
    </row>
    <row r="151" spans="6:11" ht="15.75" customHeight="1">
      <c r="F151" s="50"/>
      <c r="G151" s="51"/>
      <c r="H151" s="51"/>
      <c r="I151" s="51"/>
      <c r="J151" s="51"/>
      <c r="K151" s="51"/>
    </row>
    <row r="152" spans="6:11" ht="15.75" customHeight="1">
      <c r="F152" s="50"/>
      <c r="G152" s="51"/>
      <c r="H152" s="51"/>
      <c r="I152" s="51"/>
      <c r="J152" s="51"/>
      <c r="K152" s="51"/>
    </row>
    <row r="153" spans="6:11" ht="15.75" customHeight="1">
      <c r="F153" s="50"/>
      <c r="G153" s="51"/>
      <c r="H153" s="51"/>
      <c r="I153" s="51"/>
      <c r="J153" s="51"/>
      <c r="K153" s="51"/>
    </row>
    <row r="154" spans="6:11" ht="15.75" customHeight="1">
      <c r="F154" s="50"/>
      <c r="G154" s="51"/>
      <c r="H154" s="51"/>
      <c r="I154" s="51"/>
      <c r="J154" s="51"/>
      <c r="K154" s="51"/>
    </row>
    <row r="155" spans="6:11" ht="15.75" customHeight="1">
      <c r="F155" s="50"/>
      <c r="G155" s="51"/>
      <c r="H155" s="51"/>
      <c r="I155" s="51"/>
      <c r="J155" s="51"/>
      <c r="K155" s="51"/>
    </row>
    <row r="156" spans="6:11" ht="15.75" customHeight="1">
      <c r="F156" s="50"/>
      <c r="G156" s="51"/>
      <c r="H156" s="51"/>
      <c r="I156" s="51"/>
      <c r="J156" s="51"/>
      <c r="K156" s="51"/>
    </row>
    <row r="157" spans="6:11" ht="15.75" customHeight="1">
      <c r="F157" s="50"/>
      <c r="G157" s="51"/>
      <c r="H157" s="51"/>
      <c r="I157" s="51"/>
      <c r="J157" s="51"/>
      <c r="K157" s="51"/>
    </row>
    <row r="158" spans="6:11" ht="15.75" customHeight="1">
      <c r="F158" s="50"/>
      <c r="G158" s="51"/>
      <c r="H158" s="51"/>
      <c r="I158" s="51"/>
      <c r="J158" s="51"/>
      <c r="K158" s="51"/>
    </row>
    <row r="159" spans="6:11" ht="15.75" customHeight="1">
      <c r="F159" s="50"/>
      <c r="G159" s="51"/>
      <c r="H159" s="51"/>
      <c r="I159" s="51"/>
      <c r="J159" s="51"/>
      <c r="K159" s="51"/>
    </row>
    <row r="160" spans="6:11" ht="15.75" customHeight="1">
      <c r="F160" s="50"/>
      <c r="G160" s="51"/>
      <c r="H160" s="51"/>
      <c r="I160" s="51"/>
      <c r="J160" s="51"/>
      <c r="K160" s="51"/>
    </row>
    <row r="161" spans="6:11" ht="15.75" customHeight="1">
      <c r="F161" s="50"/>
      <c r="G161" s="51"/>
      <c r="H161" s="51"/>
      <c r="I161" s="51"/>
      <c r="J161" s="51"/>
      <c r="K161" s="51"/>
    </row>
    <row r="162" spans="6:11" ht="15.75" customHeight="1">
      <c r="F162" s="50"/>
      <c r="G162" s="51"/>
      <c r="H162" s="51"/>
      <c r="I162" s="51"/>
      <c r="J162" s="51"/>
      <c r="K162" s="51"/>
    </row>
    <row r="163" spans="6:11" ht="15.75" customHeight="1">
      <c r="F163" s="50"/>
      <c r="G163" s="51"/>
      <c r="H163" s="51"/>
      <c r="I163" s="51"/>
      <c r="J163" s="51"/>
      <c r="K163" s="51"/>
    </row>
    <row r="164" spans="6:11" ht="15.75" customHeight="1">
      <c r="F164" s="50"/>
      <c r="G164" s="51"/>
      <c r="H164" s="51"/>
      <c r="I164" s="51"/>
      <c r="J164" s="51"/>
      <c r="K164" s="51"/>
    </row>
    <row r="165" spans="6:11" ht="15.75" customHeight="1">
      <c r="F165" s="50"/>
      <c r="G165" s="51"/>
      <c r="H165" s="51"/>
      <c r="I165" s="51"/>
      <c r="J165" s="51"/>
      <c r="K165" s="51"/>
    </row>
    <row r="166" spans="6:11" ht="15.75" customHeight="1">
      <c r="F166" s="50"/>
      <c r="G166" s="51"/>
      <c r="H166" s="51"/>
      <c r="I166" s="51"/>
      <c r="J166" s="51"/>
      <c r="K166" s="51"/>
    </row>
    <row r="167" spans="6:11" ht="15.75" customHeight="1">
      <c r="F167" s="50"/>
      <c r="G167" s="51"/>
      <c r="H167" s="51"/>
      <c r="I167" s="51"/>
      <c r="J167" s="51"/>
      <c r="K167" s="51"/>
    </row>
    <row r="168" spans="6:11" ht="15.75" customHeight="1">
      <c r="F168" s="50"/>
      <c r="G168" s="51"/>
      <c r="H168" s="51"/>
      <c r="I168" s="51"/>
      <c r="J168" s="51"/>
      <c r="K168" s="51"/>
    </row>
    <row r="169" spans="6:11" ht="15.75" customHeight="1">
      <c r="F169" s="50"/>
      <c r="G169" s="51"/>
      <c r="H169" s="51"/>
      <c r="I169" s="51"/>
      <c r="J169" s="51"/>
      <c r="K169" s="51"/>
    </row>
    <row r="170" spans="6:11" ht="15.75" customHeight="1">
      <c r="F170" s="50"/>
      <c r="G170" s="51"/>
      <c r="H170" s="51"/>
      <c r="I170" s="51"/>
      <c r="J170" s="51"/>
      <c r="K170" s="51"/>
    </row>
    <row r="171" spans="6:11" ht="15.75" customHeight="1">
      <c r="F171" s="50"/>
      <c r="G171" s="51"/>
      <c r="H171" s="51"/>
      <c r="I171" s="51"/>
      <c r="J171" s="51"/>
      <c r="K171" s="51"/>
    </row>
    <row r="172" spans="6:11" ht="15.75" customHeight="1">
      <c r="F172" s="50"/>
      <c r="G172" s="51"/>
      <c r="H172" s="51"/>
      <c r="I172" s="51"/>
      <c r="J172" s="51"/>
      <c r="K172" s="51"/>
    </row>
    <row r="173" spans="6:11" ht="15.75" customHeight="1">
      <c r="F173" s="50"/>
      <c r="G173" s="51"/>
      <c r="H173" s="51"/>
      <c r="I173" s="51"/>
      <c r="J173" s="51"/>
      <c r="K173" s="51"/>
    </row>
    <row r="174" spans="6:11" ht="15.75" customHeight="1">
      <c r="F174" s="50"/>
      <c r="G174" s="51"/>
      <c r="H174" s="51"/>
      <c r="I174" s="51"/>
      <c r="J174" s="51"/>
      <c r="K174" s="51"/>
    </row>
    <row r="175" spans="6:11" ht="15.75" customHeight="1">
      <c r="F175" s="50"/>
      <c r="G175" s="51"/>
      <c r="H175" s="51"/>
      <c r="I175" s="51"/>
      <c r="J175" s="51"/>
      <c r="K175" s="51"/>
    </row>
    <row r="176" spans="6:11" ht="15.75" customHeight="1">
      <c r="F176" s="50"/>
      <c r="G176" s="51"/>
      <c r="H176" s="51"/>
      <c r="I176" s="51"/>
      <c r="J176" s="51"/>
      <c r="K176" s="51"/>
    </row>
    <row r="177" spans="6:11" ht="15.75" customHeight="1">
      <c r="F177" s="50"/>
      <c r="G177" s="51"/>
      <c r="H177" s="51"/>
      <c r="I177" s="51"/>
      <c r="J177" s="51"/>
      <c r="K177" s="51"/>
    </row>
    <row r="178" spans="6:11" ht="15.75" customHeight="1">
      <c r="F178" s="50"/>
      <c r="G178" s="51"/>
      <c r="H178" s="51"/>
      <c r="I178" s="51"/>
      <c r="J178" s="51"/>
      <c r="K178" s="51"/>
    </row>
    <row r="179" spans="6:11" ht="15.75" customHeight="1">
      <c r="F179" s="50"/>
      <c r="G179" s="51"/>
      <c r="H179" s="51"/>
      <c r="I179" s="51"/>
      <c r="J179" s="51"/>
      <c r="K179" s="51"/>
    </row>
    <row r="180" spans="6:11" ht="15.75" customHeight="1">
      <c r="F180" s="50"/>
      <c r="G180" s="51"/>
      <c r="H180" s="51"/>
      <c r="I180" s="51"/>
      <c r="J180" s="51"/>
      <c r="K180" s="51"/>
    </row>
    <row r="181" spans="6:11" ht="15.75" customHeight="1">
      <c r="F181" s="50"/>
      <c r="G181" s="51"/>
      <c r="H181" s="51"/>
      <c r="I181" s="51"/>
      <c r="J181" s="51"/>
      <c r="K181" s="51"/>
    </row>
    <row r="182" spans="6:11" ht="15.75" customHeight="1">
      <c r="F182" s="50"/>
      <c r="G182" s="51"/>
      <c r="H182" s="51"/>
      <c r="I182" s="51"/>
      <c r="J182" s="51"/>
      <c r="K182" s="51"/>
    </row>
    <row r="183" spans="6:11" ht="15.75" customHeight="1">
      <c r="F183" s="50"/>
      <c r="G183" s="51"/>
      <c r="H183" s="51"/>
      <c r="I183" s="51"/>
      <c r="J183" s="51"/>
      <c r="K183" s="51"/>
    </row>
    <row r="184" spans="6:11" ht="15.75" customHeight="1">
      <c r="F184" s="50"/>
      <c r="G184" s="51"/>
      <c r="H184" s="51"/>
      <c r="I184" s="51"/>
      <c r="J184" s="51"/>
      <c r="K184" s="51"/>
    </row>
    <row r="185" spans="6:11" ht="15.75" customHeight="1">
      <c r="F185" s="50"/>
      <c r="G185" s="51"/>
      <c r="H185" s="51"/>
      <c r="I185" s="51"/>
      <c r="J185" s="51"/>
      <c r="K185" s="51"/>
    </row>
    <row r="186" spans="6:11" ht="15.75" customHeight="1">
      <c r="F186" s="50"/>
      <c r="G186" s="51"/>
      <c r="H186" s="51"/>
      <c r="I186" s="51"/>
      <c r="J186" s="51"/>
      <c r="K186" s="51"/>
    </row>
    <row r="187" spans="6:11" ht="15.75" customHeight="1">
      <c r="F187" s="50"/>
      <c r="G187" s="51"/>
      <c r="H187" s="51"/>
      <c r="I187" s="51"/>
      <c r="J187" s="51"/>
      <c r="K187" s="51"/>
    </row>
    <row r="188" spans="6:11" ht="15.75" customHeight="1">
      <c r="F188" s="50"/>
      <c r="G188" s="51"/>
      <c r="H188" s="51"/>
      <c r="I188" s="51"/>
      <c r="J188" s="51"/>
      <c r="K188" s="51"/>
    </row>
    <row r="189" spans="6:11" ht="15.75" customHeight="1">
      <c r="F189" s="50"/>
      <c r="G189" s="51"/>
      <c r="H189" s="51"/>
      <c r="I189" s="51"/>
      <c r="J189" s="51"/>
      <c r="K189" s="51"/>
    </row>
    <row r="190" spans="6:11" ht="15.75" customHeight="1">
      <c r="F190" s="50"/>
      <c r="G190" s="51"/>
      <c r="H190" s="51"/>
      <c r="I190" s="51"/>
      <c r="J190" s="51"/>
      <c r="K190" s="51"/>
    </row>
    <row r="191" spans="6:11" ht="15.75" customHeight="1">
      <c r="F191" s="50"/>
      <c r="G191" s="51"/>
      <c r="H191" s="51"/>
      <c r="I191" s="51"/>
      <c r="J191" s="51"/>
      <c r="K191" s="51"/>
    </row>
    <row r="192" spans="6:11" ht="15.75" customHeight="1">
      <c r="F192" s="50"/>
      <c r="G192" s="51"/>
      <c r="H192" s="51"/>
      <c r="I192" s="51"/>
      <c r="J192" s="51"/>
      <c r="K192" s="51"/>
    </row>
    <row r="193" spans="6:11" ht="15.75" customHeight="1">
      <c r="F193" s="50"/>
      <c r="G193" s="51"/>
      <c r="H193" s="51"/>
      <c r="I193" s="51"/>
      <c r="J193" s="51"/>
      <c r="K193" s="51"/>
    </row>
    <row r="194" spans="6:11" ht="15.75" customHeight="1">
      <c r="F194" s="50"/>
      <c r="G194" s="51"/>
      <c r="H194" s="51"/>
      <c r="I194" s="51"/>
      <c r="J194" s="51"/>
      <c r="K194" s="51"/>
    </row>
    <row r="195" spans="6:11" ht="15.75" customHeight="1">
      <c r="F195" s="50"/>
      <c r="G195" s="51"/>
      <c r="H195" s="51"/>
      <c r="I195" s="51"/>
      <c r="J195" s="51"/>
      <c r="K195" s="51"/>
    </row>
    <row r="196" spans="6:11" ht="15.75" customHeight="1">
      <c r="F196" s="50"/>
      <c r="G196" s="51"/>
      <c r="H196" s="51"/>
      <c r="I196" s="51"/>
      <c r="J196" s="51"/>
      <c r="K196" s="51"/>
    </row>
    <row r="197" spans="6:11" ht="15.75" customHeight="1">
      <c r="F197" s="50"/>
      <c r="G197" s="51"/>
      <c r="H197" s="51"/>
      <c r="I197" s="51"/>
      <c r="J197" s="51"/>
      <c r="K197" s="51"/>
    </row>
    <row r="198" spans="6:11" ht="15.75" customHeight="1">
      <c r="F198" s="50"/>
      <c r="G198" s="51"/>
      <c r="H198" s="51"/>
      <c r="I198" s="51"/>
      <c r="J198" s="51"/>
      <c r="K198" s="51"/>
    </row>
    <row r="199" spans="6:11" ht="15.75" customHeight="1">
      <c r="F199" s="50"/>
      <c r="G199" s="51"/>
      <c r="H199" s="51"/>
      <c r="I199" s="51"/>
      <c r="J199" s="51"/>
      <c r="K199" s="51"/>
    </row>
    <row r="200" spans="6:11" ht="15.75" customHeight="1">
      <c r="F200" s="50"/>
      <c r="G200" s="51"/>
      <c r="H200" s="51"/>
      <c r="I200" s="51"/>
      <c r="J200" s="51"/>
      <c r="K200" s="51"/>
    </row>
    <row r="201" spans="6:11" ht="15.75" customHeight="1">
      <c r="F201" s="50"/>
      <c r="G201" s="51"/>
      <c r="H201" s="51"/>
      <c r="I201" s="51"/>
      <c r="J201" s="51"/>
      <c r="K201" s="51"/>
    </row>
    <row r="202" spans="6:11" ht="15.75" customHeight="1">
      <c r="F202" s="50"/>
      <c r="G202" s="51"/>
      <c r="H202" s="51"/>
      <c r="I202" s="51"/>
      <c r="J202" s="51"/>
      <c r="K202" s="51"/>
    </row>
    <row r="203" spans="6:11" ht="15.75" customHeight="1">
      <c r="F203" s="50"/>
      <c r="G203" s="51"/>
      <c r="H203" s="51"/>
      <c r="I203" s="51"/>
      <c r="J203" s="51"/>
      <c r="K203" s="51"/>
    </row>
    <row r="204" spans="6:11" ht="15.75" customHeight="1">
      <c r="F204" s="50"/>
      <c r="G204" s="51"/>
      <c r="H204" s="51"/>
      <c r="I204" s="51"/>
      <c r="J204" s="51"/>
      <c r="K204" s="51"/>
    </row>
    <row r="205" spans="6:11" ht="15.75" customHeight="1">
      <c r="F205" s="50"/>
      <c r="G205" s="51"/>
      <c r="H205" s="51"/>
      <c r="I205" s="51"/>
      <c r="J205" s="51"/>
      <c r="K205" s="51"/>
    </row>
    <row r="206" spans="6:11" ht="15.75" customHeight="1">
      <c r="F206" s="50"/>
      <c r="G206" s="51"/>
      <c r="H206" s="51"/>
      <c r="I206" s="51"/>
      <c r="J206" s="51"/>
      <c r="K206" s="51"/>
    </row>
    <row r="207" spans="6:11" ht="15.75" customHeight="1">
      <c r="F207" s="50"/>
      <c r="G207" s="51"/>
      <c r="H207" s="51"/>
      <c r="I207" s="51"/>
      <c r="J207" s="51"/>
      <c r="K207" s="51"/>
    </row>
    <row r="208" spans="6:11" ht="15.75" customHeight="1">
      <c r="F208" s="50"/>
      <c r="G208" s="51"/>
      <c r="H208" s="51"/>
      <c r="I208" s="51"/>
      <c r="J208" s="51"/>
      <c r="K208" s="51"/>
    </row>
    <row r="209" spans="6:11" ht="15.75" customHeight="1">
      <c r="F209" s="50"/>
      <c r="G209" s="51"/>
      <c r="H209" s="51"/>
      <c r="I209" s="51"/>
      <c r="J209" s="51"/>
      <c r="K209" s="51"/>
    </row>
    <row r="210" spans="6:11" ht="15.75" customHeight="1">
      <c r="F210" s="50"/>
      <c r="G210" s="51"/>
      <c r="H210" s="51"/>
      <c r="I210" s="51"/>
      <c r="J210" s="51"/>
      <c r="K210" s="51"/>
    </row>
    <row r="211" spans="6:11" ht="15.75" customHeight="1">
      <c r="F211" s="50"/>
      <c r="G211" s="51"/>
      <c r="H211" s="51"/>
      <c r="I211" s="51"/>
      <c r="J211" s="51"/>
      <c r="K211" s="51"/>
    </row>
    <row r="212" spans="6:11" ht="15.75" customHeight="1">
      <c r="F212" s="50"/>
      <c r="G212" s="51"/>
      <c r="H212" s="51"/>
      <c r="I212" s="51"/>
      <c r="J212" s="51"/>
      <c r="K212" s="51"/>
    </row>
    <row r="213" spans="6:11" ht="15.75" customHeight="1">
      <c r="F213" s="50"/>
      <c r="G213" s="51"/>
      <c r="H213" s="51"/>
      <c r="I213" s="51"/>
      <c r="J213" s="51"/>
      <c r="K213" s="51"/>
    </row>
    <row r="214" spans="6:11" ht="15.75" customHeight="1">
      <c r="F214" s="50"/>
      <c r="G214" s="51"/>
      <c r="H214" s="51"/>
      <c r="I214" s="51"/>
      <c r="J214" s="51"/>
      <c r="K214" s="51"/>
    </row>
    <row r="215" spans="6:11" ht="15.75" customHeight="1">
      <c r="F215" s="50"/>
      <c r="G215" s="51"/>
      <c r="H215" s="51"/>
      <c r="I215" s="51"/>
      <c r="J215" s="51"/>
      <c r="K215" s="51"/>
    </row>
    <row r="216" spans="6:11" ht="15.75" customHeight="1">
      <c r="F216" s="50"/>
      <c r="G216" s="51"/>
      <c r="H216" s="51"/>
      <c r="I216" s="51"/>
      <c r="J216" s="51"/>
      <c r="K216" s="51"/>
    </row>
    <row r="217" spans="6:11" ht="15.75" customHeight="1">
      <c r="F217" s="50"/>
      <c r="G217" s="51"/>
      <c r="H217" s="51"/>
      <c r="I217" s="51"/>
      <c r="J217" s="51"/>
      <c r="K217" s="51"/>
    </row>
    <row r="218" spans="6:11" ht="15.75" customHeight="1">
      <c r="F218" s="50"/>
      <c r="G218" s="51"/>
      <c r="H218" s="51"/>
      <c r="I218" s="51"/>
      <c r="J218" s="51"/>
      <c r="K218" s="51"/>
    </row>
    <row r="219" spans="6:11" ht="15.75" customHeight="1">
      <c r="F219" s="50"/>
      <c r="G219" s="51"/>
      <c r="H219" s="51"/>
      <c r="I219" s="51"/>
      <c r="J219" s="51"/>
      <c r="K219" s="51"/>
    </row>
    <row r="220" spans="6:11" ht="15.75" customHeight="1">
      <c r="F220" s="50"/>
      <c r="G220" s="51"/>
      <c r="H220" s="51"/>
      <c r="I220" s="51"/>
      <c r="J220" s="51"/>
      <c r="K220" s="51"/>
    </row>
    <row r="221" spans="6:11" ht="15.75" customHeight="1">
      <c r="F221" s="50"/>
      <c r="G221" s="51"/>
      <c r="H221" s="51"/>
      <c r="I221" s="51"/>
      <c r="J221" s="51"/>
      <c r="K221" s="51"/>
    </row>
    <row r="222" spans="6:11" ht="15.75" customHeight="1">
      <c r="F222" s="50"/>
      <c r="G222" s="51"/>
      <c r="H222" s="51"/>
      <c r="I222" s="51"/>
      <c r="J222" s="51"/>
      <c r="K222" s="51"/>
    </row>
    <row r="223" spans="6:11" ht="15.75" customHeight="1">
      <c r="F223" s="50"/>
      <c r="G223" s="51"/>
      <c r="H223" s="51"/>
      <c r="I223" s="51"/>
      <c r="J223" s="51"/>
      <c r="K223" s="51"/>
    </row>
    <row r="224" spans="6:11" ht="15.75" customHeight="1">
      <c r="F224" s="50"/>
      <c r="G224" s="51"/>
      <c r="H224" s="51"/>
      <c r="I224" s="51"/>
      <c r="J224" s="51"/>
      <c r="K224" s="51"/>
    </row>
    <row r="225" spans="6:11" ht="15.75" customHeight="1">
      <c r="F225" s="50"/>
      <c r="G225" s="51"/>
      <c r="H225" s="51"/>
      <c r="I225" s="51"/>
      <c r="J225" s="51"/>
      <c r="K225" s="51"/>
    </row>
    <row r="226" spans="6:11" ht="15.75" customHeight="1">
      <c r="F226" s="50"/>
      <c r="G226" s="51"/>
      <c r="H226" s="51"/>
      <c r="I226" s="51"/>
      <c r="J226" s="51"/>
      <c r="K226" s="51"/>
    </row>
    <row r="227" spans="6:11" ht="15.75" customHeight="1">
      <c r="F227" s="50"/>
      <c r="G227" s="51"/>
      <c r="H227" s="51"/>
      <c r="I227" s="51"/>
      <c r="J227" s="51"/>
      <c r="K227" s="51"/>
    </row>
    <row r="228" spans="6:11" ht="15.75" customHeight="1">
      <c r="F228" s="50"/>
      <c r="G228" s="51"/>
      <c r="H228" s="51"/>
      <c r="I228" s="51"/>
      <c r="J228" s="51"/>
      <c r="K228" s="51"/>
    </row>
    <row r="229" spans="6:11" ht="15.75" customHeight="1">
      <c r="F229" s="50"/>
      <c r="G229" s="51"/>
      <c r="H229" s="51"/>
      <c r="I229" s="51"/>
      <c r="J229" s="51"/>
      <c r="K229" s="51"/>
    </row>
    <row r="230" spans="6:11" ht="15.75" customHeight="1">
      <c r="F230" s="50"/>
      <c r="G230" s="51"/>
      <c r="H230" s="51"/>
      <c r="I230" s="51"/>
      <c r="J230" s="51"/>
      <c r="K230" s="51"/>
    </row>
    <row r="231" spans="6:11" ht="15.75" customHeight="1">
      <c r="F231" s="50"/>
      <c r="G231" s="51"/>
      <c r="H231" s="51"/>
      <c r="I231" s="51"/>
      <c r="J231" s="51"/>
      <c r="K231" s="51"/>
    </row>
    <row r="232" spans="6:11" ht="15.75" customHeight="1">
      <c r="F232" s="50"/>
      <c r="G232" s="51"/>
      <c r="H232" s="51"/>
      <c r="I232" s="51"/>
      <c r="J232" s="51"/>
      <c r="K232" s="51"/>
    </row>
    <row r="233" spans="6:11" ht="15.75" customHeight="1">
      <c r="F233" s="50"/>
      <c r="G233" s="51"/>
      <c r="H233" s="51"/>
      <c r="I233" s="51"/>
      <c r="J233" s="51"/>
      <c r="K233" s="51"/>
    </row>
    <row r="234" spans="6:11" ht="15.75" customHeight="1">
      <c r="F234" s="50"/>
      <c r="G234" s="51"/>
      <c r="H234" s="51"/>
      <c r="I234" s="51"/>
      <c r="J234" s="51"/>
      <c r="K234" s="51"/>
    </row>
    <row r="235" spans="6:11" ht="15.75" customHeight="1">
      <c r="F235" s="50"/>
      <c r="G235" s="51"/>
      <c r="H235" s="51"/>
      <c r="I235" s="51"/>
      <c r="J235" s="51"/>
      <c r="K235" s="51"/>
    </row>
    <row r="236" spans="6:11" ht="15.75" customHeight="1">
      <c r="F236" s="50"/>
      <c r="G236" s="51"/>
      <c r="H236" s="51"/>
      <c r="I236" s="51"/>
      <c r="J236" s="51"/>
      <c r="K236" s="51"/>
    </row>
    <row r="237" spans="6:11" ht="15.75" customHeight="1">
      <c r="F237" s="50"/>
      <c r="G237" s="51"/>
      <c r="H237" s="51"/>
      <c r="I237" s="51"/>
      <c r="J237" s="51"/>
      <c r="K237" s="51"/>
    </row>
    <row r="238" spans="6:11" ht="15.75" customHeight="1">
      <c r="F238" s="50"/>
      <c r="G238" s="51"/>
      <c r="H238" s="51"/>
      <c r="I238" s="51"/>
      <c r="J238" s="51"/>
      <c r="K238" s="51"/>
    </row>
    <row r="239" spans="6:11" ht="15.75" customHeight="1">
      <c r="F239" s="50"/>
      <c r="G239" s="51"/>
      <c r="H239" s="51"/>
      <c r="I239" s="51"/>
      <c r="J239" s="51"/>
      <c r="K239" s="51"/>
    </row>
    <row r="240" spans="6:11" ht="15.75" customHeight="1">
      <c r="F240" s="50"/>
      <c r="G240" s="51"/>
      <c r="H240" s="51"/>
      <c r="I240" s="51"/>
      <c r="J240" s="51"/>
      <c r="K240" s="51"/>
    </row>
    <row r="241" spans="6:11" ht="15.75" customHeight="1">
      <c r="F241" s="50"/>
      <c r="G241" s="51"/>
      <c r="H241" s="51"/>
      <c r="I241" s="51"/>
      <c r="J241" s="51"/>
      <c r="K241" s="51"/>
    </row>
    <row r="242" spans="6:11" ht="15.75" customHeight="1">
      <c r="F242" s="50"/>
      <c r="G242" s="51"/>
      <c r="H242" s="51"/>
      <c r="I242" s="51"/>
      <c r="J242" s="51"/>
      <c r="K242" s="51"/>
    </row>
    <row r="243" spans="6:11" ht="15.75" customHeight="1">
      <c r="F243" s="50"/>
      <c r="G243" s="51"/>
      <c r="H243" s="51"/>
      <c r="I243" s="51"/>
      <c r="J243" s="51"/>
      <c r="K243" s="51"/>
    </row>
    <row r="244" spans="6:11" ht="15.75" customHeight="1">
      <c r="F244" s="50"/>
      <c r="G244" s="51"/>
      <c r="H244" s="51"/>
      <c r="I244" s="51"/>
      <c r="J244" s="51"/>
      <c r="K244" s="51"/>
    </row>
    <row r="245" spans="6:11" ht="15.75" customHeight="1">
      <c r="F245" s="50"/>
      <c r="G245" s="51"/>
      <c r="H245" s="51"/>
      <c r="I245" s="51"/>
      <c r="J245" s="51"/>
      <c r="K245" s="51"/>
    </row>
    <row r="246" spans="6:11" ht="15.75" customHeight="1">
      <c r="F246" s="50"/>
      <c r="G246" s="51"/>
      <c r="H246" s="51"/>
      <c r="I246" s="51"/>
      <c r="J246" s="51"/>
      <c r="K246" s="51"/>
    </row>
    <row r="247" spans="6:11" ht="15.75" customHeight="1">
      <c r="F247" s="50"/>
      <c r="G247" s="51"/>
      <c r="H247" s="51"/>
      <c r="I247" s="51"/>
      <c r="J247" s="51"/>
      <c r="K247" s="51"/>
    </row>
    <row r="248" spans="6:11" ht="15.75" customHeight="1">
      <c r="F248" s="50"/>
      <c r="G248" s="51"/>
      <c r="H248" s="51"/>
      <c r="I248" s="51"/>
      <c r="J248" s="51"/>
      <c r="K248" s="51"/>
    </row>
    <row r="249" spans="6:11" ht="15.75" customHeight="1">
      <c r="F249" s="50"/>
      <c r="G249" s="51"/>
      <c r="H249" s="51"/>
      <c r="I249" s="51"/>
      <c r="J249" s="51"/>
      <c r="K249" s="51"/>
    </row>
    <row r="250" spans="6:11" ht="15.75" customHeight="1">
      <c r="F250" s="50"/>
      <c r="G250" s="51"/>
      <c r="H250" s="51"/>
      <c r="I250" s="51"/>
      <c r="J250" s="51"/>
      <c r="K250" s="51"/>
    </row>
    <row r="251" spans="6:11" ht="15.75" customHeight="1">
      <c r="F251" s="50"/>
      <c r="G251" s="51"/>
      <c r="H251" s="51"/>
      <c r="I251" s="51"/>
      <c r="J251" s="51"/>
      <c r="K251" s="51"/>
    </row>
    <row r="252" spans="6:11" ht="15.75" customHeight="1">
      <c r="F252" s="50"/>
      <c r="G252" s="51"/>
      <c r="H252" s="51"/>
      <c r="I252" s="51"/>
      <c r="J252" s="51"/>
      <c r="K252" s="51"/>
    </row>
    <row r="253" spans="6:11" ht="15.75" customHeight="1">
      <c r="F253" s="50"/>
      <c r="G253" s="51"/>
      <c r="H253" s="51"/>
      <c r="I253" s="51"/>
      <c r="J253" s="51"/>
      <c r="K253" s="51"/>
    </row>
    <row r="254" spans="6:11" ht="15.75" customHeight="1">
      <c r="F254" s="50"/>
      <c r="G254" s="51"/>
      <c r="H254" s="51"/>
      <c r="I254" s="51"/>
      <c r="J254" s="51"/>
      <c r="K254" s="51"/>
    </row>
    <row r="255" spans="6:11" ht="15.75" customHeight="1">
      <c r="F255" s="50"/>
      <c r="G255" s="51"/>
      <c r="H255" s="51"/>
      <c r="I255" s="51"/>
      <c r="J255" s="51"/>
      <c r="K255" s="51"/>
    </row>
    <row r="256" spans="6:11" ht="15.75" customHeight="1">
      <c r="F256" s="50"/>
      <c r="G256" s="51"/>
      <c r="H256" s="51"/>
      <c r="I256" s="51"/>
      <c r="J256" s="51"/>
      <c r="K256" s="51"/>
    </row>
    <row r="257" spans="6:11" ht="15.75" customHeight="1">
      <c r="F257" s="50"/>
      <c r="G257" s="51"/>
      <c r="H257" s="51"/>
      <c r="I257" s="51"/>
      <c r="J257" s="51"/>
      <c r="K257" s="51"/>
    </row>
    <row r="258" spans="6:11" ht="15.75" customHeight="1">
      <c r="F258" s="50"/>
      <c r="G258" s="51"/>
      <c r="H258" s="51"/>
      <c r="I258" s="51"/>
      <c r="J258" s="51"/>
      <c r="K258" s="51"/>
    </row>
    <row r="259" spans="6:11" ht="15.75" customHeight="1">
      <c r="F259" s="50"/>
      <c r="G259" s="51"/>
      <c r="H259" s="51"/>
      <c r="I259" s="51"/>
      <c r="J259" s="51"/>
      <c r="K259" s="51"/>
    </row>
    <row r="260" spans="6:11" ht="15.75" customHeight="1">
      <c r="F260" s="50"/>
      <c r="G260" s="51"/>
      <c r="H260" s="51"/>
      <c r="I260" s="51"/>
      <c r="J260" s="51"/>
      <c r="K260" s="51"/>
    </row>
    <row r="261" spans="6:11" ht="15.75" customHeight="1">
      <c r="F261" s="50"/>
      <c r="G261" s="51"/>
      <c r="H261" s="51"/>
      <c r="I261" s="51"/>
      <c r="J261" s="51"/>
      <c r="K261" s="51"/>
    </row>
    <row r="262" spans="6:11" ht="15.75" customHeight="1">
      <c r="F262" s="50"/>
      <c r="G262" s="51"/>
      <c r="H262" s="51"/>
      <c r="I262" s="51"/>
      <c r="J262" s="51"/>
      <c r="K262" s="51"/>
    </row>
    <row r="263" spans="6:11" ht="15.75" customHeight="1">
      <c r="F263" s="50"/>
      <c r="G263" s="51"/>
      <c r="H263" s="51"/>
      <c r="I263" s="51"/>
      <c r="J263" s="51"/>
      <c r="K263" s="51"/>
    </row>
    <row r="264" spans="6:11" ht="15.75" customHeight="1">
      <c r="F264" s="50"/>
      <c r="G264" s="51"/>
      <c r="H264" s="51"/>
      <c r="I264" s="51"/>
      <c r="J264" s="51"/>
      <c r="K264" s="51"/>
    </row>
    <row r="265" spans="6:11" ht="15.75" customHeight="1">
      <c r="F265" s="50"/>
      <c r="G265" s="51"/>
      <c r="H265" s="51"/>
      <c r="I265" s="51"/>
      <c r="J265" s="51"/>
      <c r="K265" s="51"/>
    </row>
    <row r="266" spans="6:11" ht="15.75" customHeight="1">
      <c r="F266" s="50"/>
      <c r="G266" s="51"/>
      <c r="H266" s="51"/>
      <c r="I266" s="51"/>
      <c r="J266" s="51"/>
      <c r="K266" s="51"/>
    </row>
    <row r="267" spans="6:11" ht="15.75" customHeight="1">
      <c r="F267" s="50"/>
      <c r="G267" s="51"/>
      <c r="H267" s="51"/>
      <c r="I267" s="51"/>
      <c r="J267" s="51"/>
      <c r="K267" s="51"/>
    </row>
    <row r="268" spans="6:11" ht="15.75" customHeight="1">
      <c r="F268" s="50"/>
      <c r="G268" s="51"/>
      <c r="H268" s="51"/>
      <c r="I268" s="51"/>
      <c r="J268" s="51"/>
      <c r="K268" s="51"/>
    </row>
    <row r="269" spans="6:11" ht="15.75" customHeight="1">
      <c r="F269" s="50"/>
      <c r="G269" s="51"/>
      <c r="H269" s="51"/>
      <c r="I269" s="51"/>
      <c r="J269" s="51"/>
      <c r="K269" s="51"/>
    </row>
    <row r="270" spans="6:11" ht="15.75" customHeight="1">
      <c r="F270" s="50"/>
      <c r="G270" s="51"/>
      <c r="H270" s="51"/>
      <c r="I270" s="51"/>
      <c r="J270" s="51"/>
      <c r="K270" s="51"/>
    </row>
    <row r="271" spans="6:11" ht="15.75" customHeight="1">
      <c r="F271" s="50"/>
      <c r="G271" s="51"/>
      <c r="H271" s="51"/>
      <c r="I271" s="51"/>
      <c r="J271" s="51"/>
      <c r="K271" s="51"/>
    </row>
    <row r="272" spans="6:11" ht="15.75" customHeight="1">
      <c r="F272" s="50"/>
      <c r="G272" s="51"/>
      <c r="H272" s="51"/>
      <c r="I272" s="51"/>
      <c r="J272" s="51"/>
      <c r="K272" s="51"/>
    </row>
    <row r="273" spans="6:11" ht="15.75" customHeight="1">
      <c r="F273" s="50"/>
      <c r="G273" s="51"/>
      <c r="H273" s="51"/>
      <c r="I273" s="51"/>
      <c r="J273" s="51"/>
      <c r="K273" s="51"/>
    </row>
    <row r="274" spans="6:11" ht="15.75" customHeight="1">
      <c r="F274" s="50"/>
      <c r="G274" s="51"/>
      <c r="H274" s="51"/>
      <c r="I274" s="51"/>
      <c r="J274" s="51"/>
      <c r="K274" s="51"/>
    </row>
    <row r="275" spans="6:11" ht="15.75" customHeight="1">
      <c r="F275" s="50"/>
      <c r="G275" s="51"/>
      <c r="H275" s="51"/>
      <c r="I275" s="51"/>
      <c r="J275" s="51"/>
      <c r="K275" s="51"/>
    </row>
    <row r="276" spans="6:11" ht="15.75" customHeight="1">
      <c r="F276" s="50"/>
      <c r="G276" s="51"/>
      <c r="H276" s="51"/>
      <c r="I276" s="51"/>
      <c r="J276" s="51"/>
      <c r="K276" s="51"/>
    </row>
    <row r="277" spans="6:11" ht="15.75" customHeight="1">
      <c r="F277" s="50"/>
      <c r="G277" s="51"/>
      <c r="H277" s="51"/>
      <c r="I277" s="51"/>
      <c r="J277" s="51"/>
      <c r="K277" s="51"/>
    </row>
    <row r="278" spans="6:11" ht="15.75" customHeight="1">
      <c r="F278" s="50"/>
      <c r="G278" s="51"/>
      <c r="H278" s="51"/>
      <c r="I278" s="51"/>
      <c r="J278" s="51"/>
      <c r="K278" s="51"/>
    </row>
    <row r="279" spans="6:11" ht="15.75" customHeight="1">
      <c r="F279" s="50"/>
      <c r="G279" s="51"/>
      <c r="H279" s="51"/>
      <c r="I279" s="51"/>
      <c r="J279" s="51"/>
      <c r="K279" s="51"/>
    </row>
    <row r="280" spans="6:11" ht="15.75" customHeight="1">
      <c r="F280" s="50"/>
      <c r="G280" s="51"/>
      <c r="H280" s="51"/>
      <c r="I280" s="51"/>
      <c r="J280" s="51"/>
      <c r="K280" s="51"/>
    </row>
    <row r="281" spans="6:11" ht="15.75" customHeight="1">
      <c r="F281" s="50"/>
      <c r="G281" s="51"/>
      <c r="H281" s="51"/>
      <c r="I281" s="51"/>
      <c r="J281" s="51"/>
      <c r="K281" s="51"/>
    </row>
    <row r="282" spans="6:11" ht="15.75" customHeight="1">
      <c r="F282" s="50"/>
      <c r="G282" s="51"/>
      <c r="H282" s="51"/>
      <c r="I282" s="51"/>
      <c r="J282" s="51"/>
      <c r="K282" s="51"/>
    </row>
    <row r="283" spans="6:11" ht="15.75" customHeight="1">
      <c r="F283" s="50"/>
      <c r="G283" s="51"/>
      <c r="H283" s="51"/>
      <c r="I283" s="51"/>
      <c r="J283" s="51"/>
      <c r="K283" s="51"/>
    </row>
    <row r="284" spans="6:11" ht="15.75" customHeight="1">
      <c r="F284" s="50"/>
      <c r="G284" s="51"/>
      <c r="H284" s="51"/>
      <c r="I284" s="51"/>
      <c r="J284" s="51"/>
      <c r="K284" s="51"/>
    </row>
    <row r="285" spans="6:11" ht="15.75" customHeight="1">
      <c r="F285" s="50"/>
      <c r="G285" s="51"/>
      <c r="H285" s="51"/>
      <c r="I285" s="51"/>
      <c r="J285" s="51"/>
      <c r="K285" s="51"/>
    </row>
    <row r="286" spans="6:11" ht="15.75" customHeight="1">
      <c r="F286" s="50"/>
      <c r="G286" s="51"/>
      <c r="H286" s="51"/>
      <c r="I286" s="51"/>
      <c r="J286" s="51"/>
      <c r="K286" s="51"/>
    </row>
    <row r="287" spans="6:11" ht="15.75" customHeight="1">
      <c r="F287" s="50"/>
      <c r="G287" s="51"/>
      <c r="H287" s="51"/>
      <c r="I287" s="51"/>
      <c r="J287" s="51"/>
      <c r="K287" s="51"/>
    </row>
    <row r="288" spans="6:11" ht="15.75" customHeight="1">
      <c r="F288" s="50"/>
      <c r="G288" s="51"/>
      <c r="H288" s="51"/>
      <c r="I288" s="51"/>
      <c r="J288" s="51"/>
      <c r="K288" s="51"/>
    </row>
    <row r="289" spans="6:11" ht="15.75" customHeight="1">
      <c r="F289" s="50"/>
      <c r="G289" s="51"/>
      <c r="H289" s="51"/>
      <c r="I289" s="51"/>
      <c r="J289" s="51"/>
      <c r="K289" s="51"/>
    </row>
    <row r="290" spans="6:11" ht="15.75" customHeight="1">
      <c r="F290" s="50"/>
      <c r="G290" s="51"/>
      <c r="H290" s="51"/>
      <c r="I290" s="51"/>
      <c r="J290" s="51"/>
      <c r="K290" s="51"/>
    </row>
    <row r="291" spans="6:11" ht="15.75" customHeight="1">
      <c r="F291" s="50"/>
      <c r="G291" s="51"/>
      <c r="H291" s="51"/>
      <c r="I291" s="51"/>
      <c r="J291" s="51"/>
      <c r="K291" s="51"/>
    </row>
    <row r="292" spans="6:11" ht="15.75" customHeight="1">
      <c r="F292" s="50"/>
      <c r="G292" s="51"/>
      <c r="H292" s="51"/>
      <c r="I292" s="51"/>
      <c r="J292" s="51"/>
      <c r="K292" s="51"/>
    </row>
    <row r="293" spans="6:11" ht="15.75" customHeight="1">
      <c r="F293" s="50"/>
      <c r="G293" s="51"/>
      <c r="H293" s="51"/>
      <c r="I293" s="51"/>
      <c r="J293" s="51"/>
      <c r="K293" s="51"/>
    </row>
    <row r="294" spans="6:11" ht="15.75" customHeight="1">
      <c r="F294" s="50"/>
      <c r="G294" s="51"/>
      <c r="H294" s="51"/>
      <c r="I294" s="51"/>
      <c r="J294" s="51"/>
      <c r="K294" s="51"/>
    </row>
    <row r="295" spans="6:11" ht="15.75" customHeight="1">
      <c r="F295" s="50"/>
      <c r="G295" s="51"/>
      <c r="H295" s="51"/>
      <c r="I295" s="51"/>
      <c r="J295" s="51"/>
      <c r="K295" s="51"/>
    </row>
    <row r="296" spans="6:11" ht="15.75" customHeight="1">
      <c r="F296" s="50"/>
      <c r="G296" s="51"/>
      <c r="H296" s="51"/>
      <c r="I296" s="51"/>
      <c r="J296" s="51"/>
      <c r="K296" s="51"/>
    </row>
    <row r="297" spans="6:11" ht="15.75" customHeight="1">
      <c r="F297" s="50"/>
      <c r="G297" s="51"/>
      <c r="H297" s="51"/>
      <c r="I297" s="51"/>
      <c r="J297" s="51"/>
      <c r="K297" s="51"/>
    </row>
    <row r="298" spans="6:11" ht="15.75" customHeight="1">
      <c r="F298" s="50"/>
      <c r="G298" s="51"/>
      <c r="H298" s="51"/>
      <c r="I298" s="51"/>
      <c r="J298" s="51"/>
      <c r="K298" s="51"/>
    </row>
    <row r="299" spans="6:11" ht="15.75" customHeight="1">
      <c r="F299" s="50"/>
      <c r="G299" s="51"/>
      <c r="H299" s="51"/>
      <c r="I299" s="51"/>
      <c r="J299" s="51"/>
      <c r="K299" s="51"/>
    </row>
    <row r="300" spans="6:11" ht="15.75" customHeight="1">
      <c r="F300" s="50"/>
      <c r="G300" s="51"/>
      <c r="H300" s="51"/>
      <c r="I300" s="51"/>
      <c r="J300" s="51"/>
      <c r="K300" s="51"/>
    </row>
    <row r="301" spans="6:11" ht="15.75" customHeight="1">
      <c r="F301" s="50"/>
      <c r="G301" s="51"/>
      <c r="H301" s="51"/>
      <c r="I301" s="51"/>
      <c r="J301" s="51"/>
      <c r="K301" s="51"/>
    </row>
    <row r="302" spans="6:11" ht="15.75" customHeight="1">
      <c r="F302" s="50"/>
      <c r="G302" s="51"/>
      <c r="H302" s="51"/>
      <c r="I302" s="51"/>
      <c r="J302" s="51"/>
      <c r="K302" s="51"/>
    </row>
    <row r="303" spans="6:11" ht="15.75" customHeight="1">
      <c r="F303" s="50"/>
      <c r="G303" s="51"/>
      <c r="H303" s="51"/>
      <c r="I303" s="51"/>
      <c r="J303" s="51"/>
      <c r="K303" s="51"/>
    </row>
    <row r="304" spans="6:11" ht="15.75" customHeight="1">
      <c r="F304" s="50"/>
      <c r="G304" s="51"/>
      <c r="H304" s="51"/>
      <c r="I304" s="51"/>
      <c r="J304" s="51"/>
      <c r="K304" s="51"/>
    </row>
    <row r="305" spans="6:11" ht="15.75" customHeight="1">
      <c r="F305" s="50"/>
      <c r="G305" s="51"/>
      <c r="H305" s="51"/>
      <c r="I305" s="51"/>
      <c r="J305" s="51"/>
      <c r="K305" s="51"/>
    </row>
    <row r="306" spans="6:11" ht="15.75" customHeight="1">
      <c r="F306" s="50"/>
      <c r="G306" s="51"/>
      <c r="H306" s="51"/>
      <c r="I306" s="51"/>
      <c r="J306" s="51"/>
      <c r="K306" s="51"/>
    </row>
    <row r="307" spans="6:11" ht="15.75" customHeight="1">
      <c r="F307" s="50"/>
      <c r="G307" s="51"/>
      <c r="H307" s="51"/>
      <c r="I307" s="51"/>
      <c r="J307" s="51"/>
      <c r="K307" s="51"/>
    </row>
    <row r="308" spans="6:11" ht="15.75" customHeight="1">
      <c r="F308" s="50"/>
      <c r="G308" s="51"/>
      <c r="H308" s="51"/>
      <c r="I308" s="51"/>
      <c r="J308" s="51"/>
      <c r="K308" s="51"/>
    </row>
    <row r="309" spans="6:11" ht="15.75" customHeight="1">
      <c r="F309" s="50"/>
      <c r="G309" s="51"/>
      <c r="H309" s="51"/>
      <c r="I309" s="51"/>
      <c r="J309" s="51"/>
      <c r="K309" s="51"/>
    </row>
    <row r="310" spans="6:11" ht="15.75" customHeight="1">
      <c r="F310" s="50"/>
      <c r="G310" s="51"/>
      <c r="H310" s="51"/>
      <c r="I310" s="51"/>
      <c r="J310" s="51"/>
      <c r="K310" s="51"/>
    </row>
    <row r="311" spans="6:11" ht="15.75" customHeight="1">
      <c r="F311" s="50"/>
      <c r="G311" s="51"/>
      <c r="H311" s="51"/>
      <c r="I311" s="51"/>
      <c r="J311" s="51"/>
      <c r="K311" s="51"/>
    </row>
    <row r="312" spans="6:11" ht="15.75" customHeight="1">
      <c r="F312" s="50"/>
      <c r="G312" s="51"/>
      <c r="H312" s="51"/>
      <c r="I312" s="51"/>
      <c r="J312" s="51"/>
      <c r="K312" s="51"/>
    </row>
    <row r="313" spans="6:11" ht="15.75" customHeight="1">
      <c r="F313" s="50"/>
      <c r="G313" s="51"/>
      <c r="H313" s="51"/>
      <c r="I313" s="51"/>
      <c r="J313" s="51"/>
      <c r="K313" s="51"/>
    </row>
    <row r="314" spans="6:11" ht="15.75" customHeight="1">
      <c r="F314" s="50"/>
      <c r="G314" s="51"/>
      <c r="H314" s="51"/>
      <c r="I314" s="51"/>
      <c r="J314" s="51"/>
      <c r="K314" s="51"/>
    </row>
    <row r="315" spans="6:11" ht="15.75" customHeight="1">
      <c r="F315" s="50"/>
      <c r="G315" s="51"/>
      <c r="H315" s="51"/>
      <c r="I315" s="51"/>
      <c r="J315" s="51"/>
      <c r="K315" s="51"/>
    </row>
    <row r="316" spans="6:11" ht="15.75" customHeight="1">
      <c r="F316" s="50"/>
      <c r="G316" s="51"/>
      <c r="H316" s="51"/>
      <c r="I316" s="51"/>
      <c r="J316" s="51"/>
      <c r="K316" s="51"/>
    </row>
    <row r="317" spans="6:11" ht="15.75" customHeight="1">
      <c r="F317" s="50"/>
      <c r="G317" s="51"/>
      <c r="H317" s="51"/>
      <c r="I317" s="51"/>
      <c r="J317" s="51"/>
      <c r="K317" s="51"/>
    </row>
    <row r="318" spans="6:11" ht="15.75" customHeight="1">
      <c r="F318" s="50"/>
      <c r="G318" s="51"/>
      <c r="H318" s="51"/>
      <c r="I318" s="51"/>
      <c r="J318" s="51"/>
      <c r="K318" s="51"/>
    </row>
    <row r="319" spans="6:11" ht="15.75" customHeight="1">
      <c r="F319" s="50"/>
      <c r="G319" s="51"/>
      <c r="H319" s="51"/>
      <c r="I319" s="51"/>
      <c r="J319" s="51"/>
      <c r="K319" s="51"/>
    </row>
    <row r="320" spans="6:11" ht="15.75" customHeight="1">
      <c r="F320" s="50"/>
      <c r="G320" s="51"/>
      <c r="H320" s="51"/>
      <c r="I320" s="51"/>
      <c r="J320" s="51"/>
      <c r="K320" s="51"/>
    </row>
    <row r="321" spans="6:11" ht="15.75" customHeight="1">
      <c r="F321" s="50"/>
      <c r="G321" s="51"/>
      <c r="H321" s="51"/>
      <c r="I321" s="51"/>
      <c r="J321" s="51"/>
      <c r="K321" s="51"/>
    </row>
    <row r="322" spans="6:11" ht="15.75" customHeight="1">
      <c r="F322" s="50"/>
      <c r="G322" s="51"/>
      <c r="H322" s="51"/>
      <c r="I322" s="51"/>
      <c r="J322" s="51"/>
      <c r="K322" s="51"/>
    </row>
    <row r="323" spans="6:11" ht="15.75" customHeight="1">
      <c r="F323" s="50"/>
      <c r="G323" s="51"/>
      <c r="H323" s="51"/>
      <c r="I323" s="51"/>
      <c r="J323" s="51"/>
      <c r="K323" s="51"/>
    </row>
    <row r="324" spans="6:11" ht="15.75" customHeight="1">
      <c r="F324" s="50"/>
      <c r="G324" s="51"/>
      <c r="H324" s="51"/>
      <c r="I324" s="51"/>
      <c r="J324" s="51"/>
      <c r="K324" s="51"/>
    </row>
    <row r="325" spans="6:11" ht="15.75" customHeight="1">
      <c r="F325" s="50"/>
      <c r="G325" s="51"/>
      <c r="H325" s="51"/>
      <c r="I325" s="51"/>
      <c r="J325" s="51"/>
      <c r="K325" s="51"/>
    </row>
    <row r="326" spans="6:11" ht="15.75" customHeight="1">
      <c r="F326" s="50"/>
      <c r="G326" s="51"/>
      <c r="H326" s="51"/>
      <c r="I326" s="51"/>
      <c r="J326" s="51"/>
      <c r="K326" s="51"/>
    </row>
    <row r="327" spans="6:11" ht="15.75" customHeight="1">
      <c r="F327" s="50"/>
      <c r="G327" s="51"/>
      <c r="H327" s="51"/>
      <c r="I327" s="51"/>
      <c r="J327" s="51"/>
      <c r="K327" s="51"/>
    </row>
    <row r="328" spans="6:11" ht="15.75" customHeight="1">
      <c r="F328" s="50"/>
      <c r="G328" s="51"/>
      <c r="H328" s="51"/>
      <c r="I328" s="51"/>
      <c r="J328" s="51"/>
      <c r="K328" s="51"/>
    </row>
    <row r="329" spans="6:11" ht="15.75" customHeight="1">
      <c r="F329" s="50"/>
      <c r="G329" s="51"/>
      <c r="H329" s="51"/>
      <c r="I329" s="51"/>
      <c r="J329" s="51"/>
      <c r="K329" s="51"/>
    </row>
    <row r="330" spans="6:11" ht="15.75" customHeight="1">
      <c r="F330" s="50"/>
      <c r="G330" s="51"/>
      <c r="H330" s="51"/>
      <c r="I330" s="51"/>
      <c r="J330" s="51"/>
      <c r="K330" s="51"/>
    </row>
    <row r="331" spans="6:11" ht="15.75" customHeight="1">
      <c r="F331" s="50"/>
      <c r="G331" s="51"/>
      <c r="H331" s="51"/>
      <c r="I331" s="51"/>
      <c r="J331" s="51"/>
      <c r="K331" s="51"/>
    </row>
    <row r="332" spans="6:11" ht="15.75" customHeight="1">
      <c r="F332" s="50"/>
      <c r="G332" s="51"/>
      <c r="H332" s="51"/>
      <c r="I332" s="51"/>
      <c r="J332" s="51"/>
      <c r="K332" s="51"/>
    </row>
    <row r="333" spans="6:11" ht="15.75" customHeight="1">
      <c r="F333" s="50"/>
      <c r="G333" s="51"/>
      <c r="H333" s="51"/>
      <c r="I333" s="51"/>
      <c r="J333" s="51"/>
      <c r="K333" s="51"/>
    </row>
    <row r="334" spans="6:11" ht="15.75" customHeight="1">
      <c r="F334" s="50"/>
      <c r="G334" s="51"/>
      <c r="H334" s="51"/>
      <c r="I334" s="51"/>
      <c r="J334" s="51"/>
      <c r="K334" s="51"/>
    </row>
    <row r="335" spans="6:11" ht="15.75" customHeight="1">
      <c r="F335" s="50"/>
      <c r="G335" s="51"/>
      <c r="H335" s="51"/>
      <c r="I335" s="51"/>
      <c r="J335" s="51"/>
      <c r="K335" s="51"/>
    </row>
    <row r="336" spans="6:11" ht="15.75" customHeight="1">
      <c r="F336" s="50"/>
      <c r="G336" s="51"/>
      <c r="H336" s="51"/>
      <c r="I336" s="51"/>
      <c r="J336" s="51"/>
      <c r="K336" s="51"/>
    </row>
    <row r="337" spans="6:11" ht="15.75" customHeight="1">
      <c r="F337" s="50"/>
      <c r="G337" s="51"/>
      <c r="H337" s="51"/>
      <c r="I337" s="51"/>
      <c r="J337" s="51"/>
      <c r="K337" s="51"/>
    </row>
    <row r="338" spans="6:11" ht="15.75" customHeight="1">
      <c r="F338" s="50"/>
      <c r="G338" s="51"/>
      <c r="H338" s="51"/>
      <c r="I338" s="51"/>
      <c r="J338" s="51"/>
      <c r="K338" s="51"/>
    </row>
    <row r="339" spans="6:11" ht="15.75" customHeight="1">
      <c r="F339" s="50"/>
      <c r="G339" s="51"/>
      <c r="H339" s="51"/>
      <c r="I339" s="51"/>
      <c r="J339" s="51"/>
      <c r="K339" s="51"/>
    </row>
    <row r="340" spans="6:11" ht="15.75" customHeight="1">
      <c r="F340" s="50"/>
      <c r="G340" s="51"/>
      <c r="H340" s="51"/>
      <c r="I340" s="51"/>
      <c r="J340" s="51"/>
      <c r="K340" s="51"/>
    </row>
    <row r="341" spans="6:11" ht="15.75" customHeight="1">
      <c r="F341" s="50"/>
      <c r="G341" s="51"/>
      <c r="H341" s="51"/>
      <c r="I341" s="51"/>
      <c r="J341" s="51"/>
      <c r="K341" s="51"/>
    </row>
    <row r="342" spans="6:11" ht="15.75" customHeight="1">
      <c r="F342" s="50"/>
      <c r="G342" s="51"/>
      <c r="H342" s="51"/>
      <c r="I342" s="51"/>
      <c r="J342" s="51"/>
      <c r="K342" s="51"/>
    </row>
    <row r="343" spans="6:11" ht="15.75" customHeight="1">
      <c r="F343" s="50"/>
      <c r="G343" s="51"/>
      <c r="H343" s="51"/>
      <c r="I343" s="51"/>
      <c r="J343" s="51"/>
      <c r="K343" s="51"/>
    </row>
    <row r="344" spans="6:11" ht="15.75" customHeight="1">
      <c r="F344" s="50"/>
      <c r="G344" s="51"/>
      <c r="H344" s="51"/>
      <c r="I344" s="51"/>
      <c r="J344" s="51"/>
      <c r="K344" s="51"/>
    </row>
    <row r="345" spans="6:11" ht="15.75" customHeight="1">
      <c r="F345" s="50"/>
      <c r="G345" s="51"/>
      <c r="H345" s="51"/>
      <c r="I345" s="51"/>
      <c r="J345" s="51"/>
      <c r="K345" s="51"/>
    </row>
    <row r="346" spans="6:11" ht="15.75" customHeight="1">
      <c r="F346" s="50"/>
      <c r="G346" s="51"/>
      <c r="H346" s="51"/>
      <c r="I346" s="51"/>
      <c r="J346" s="51"/>
      <c r="K346" s="51"/>
    </row>
    <row r="347" spans="6:11" ht="15.75" customHeight="1">
      <c r="F347" s="50"/>
      <c r="G347" s="51"/>
      <c r="H347" s="51"/>
      <c r="I347" s="51"/>
      <c r="J347" s="51"/>
      <c r="K347" s="51"/>
    </row>
    <row r="348" spans="6:11" ht="15.75" customHeight="1">
      <c r="F348" s="50"/>
      <c r="G348" s="51"/>
      <c r="H348" s="51"/>
      <c r="I348" s="51"/>
      <c r="J348" s="51"/>
      <c r="K348" s="51"/>
    </row>
    <row r="349" spans="6:11" ht="15.75" customHeight="1">
      <c r="F349" s="50"/>
      <c r="G349" s="51"/>
      <c r="H349" s="51"/>
      <c r="I349" s="51"/>
      <c r="J349" s="51"/>
      <c r="K349" s="51"/>
    </row>
    <row r="350" spans="6:11" ht="15.75" customHeight="1">
      <c r="F350" s="50"/>
      <c r="G350" s="51"/>
      <c r="H350" s="51"/>
      <c r="I350" s="51"/>
      <c r="J350" s="51"/>
      <c r="K350" s="51"/>
    </row>
    <row r="351" spans="6:11" ht="15.75" customHeight="1">
      <c r="F351" s="50"/>
      <c r="G351" s="51"/>
      <c r="H351" s="51"/>
      <c r="I351" s="51"/>
      <c r="J351" s="51"/>
      <c r="K351" s="51"/>
    </row>
    <row r="352" spans="6:11" ht="15.75" customHeight="1">
      <c r="F352" s="50"/>
      <c r="G352" s="51"/>
      <c r="H352" s="51"/>
      <c r="I352" s="51"/>
      <c r="J352" s="51"/>
      <c r="K352" s="51"/>
    </row>
    <row r="353" spans="6:11" ht="15.75" customHeight="1">
      <c r="F353" s="50"/>
      <c r="G353" s="51"/>
      <c r="H353" s="51"/>
      <c r="I353" s="51"/>
      <c r="J353" s="51"/>
      <c r="K353" s="51"/>
    </row>
    <row r="354" spans="6:11" ht="15.75" customHeight="1">
      <c r="F354" s="50"/>
      <c r="G354" s="51"/>
      <c r="H354" s="51"/>
      <c r="I354" s="51"/>
      <c r="J354" s="51"/>
      <c r="K354" s="51"/>
    </row>
    <row r="355" spans="6:11" ht="15.75" customHeight="1">
      <c r="F355" s="50"/>
      <c r="G355" s="51"/>
      <c r="H355" s="51"/>
      <c r="I355" s="51"/>
      <c r="J355" s="51"/>
      <c r="K355" s="51"/>
    </row>
    <row r="356" spans="6:11" ht="15.75" customHeight="1">
      <c r="F356" s="50"/>
      <c r="G356" s="51"/>
      <c r="H356" s="51"/>
      <c r="I356" s="51"/>
      <c r="J356" s="51"/>
      <c r="K356" s="51"/>
    </row>
    <row r="357" spans="6:11" ht="15.75" customHeight="1">
      <c r="F357" s="50"/>
      <c r="G357" s="51"/>
      <c r="H357" s="51"/>
      <c r="I357" s="51"/>
      <c r="J357" s="51"/>
      <c r="K357" s="51"/>
    </row>
    <row r="358" spans="6:11" ht="15.75" customHeight="1">
      <c r="F358" s="50"/>
      <c r="G358" s="51"/>
      <c r="H358" s="51"/>
      <c r="I358" s="51"/>
      <c r="J358" s="51"/>
      <c r="K358" s="51"/>
    </row>
    <row r="359" spans="6:11" ht="15.75" customHeight="1">
      <c r="F359" s="50"/>
      <c r="G359" s="51"/>
      <c r="H359" s="51"/>
      <c r="I359" s="51"/>
      <c r="J359" s="51"/>
      <c r="K359" s="51"/>
    </row>
    <row r="360" spans="6:11" ht="15.75" customHeight="1">
      <c r="F360" s="50"/>
      <c r="G360" s="51"/>
      <c r="H360" s="51"/>
      <c r="I360" s="51"/>
      <c r="J360" s="51"/>
      <c r="K360" s="51"/>
    </row>
    <row r="361" spans="6:11" ht="15.75" customHeight="1">
      <c r="F361" s="50"/>
      <c r="G361" s="51"/>
      <c r="H361" s="51"/>
      <c r="I361" s="51"/>
      <c r="J361" s="51"/>
      <c r="K361" s="51"/>
    </row>
    <row r="362" spans="6:11" ht="15.75" customHeight="1">
      <c r="F362" s="50"/>
      <c r="G362" s="51"/>
      <c r="H362" s="51"/>
      <c r="I362" s="51"/>
      <c r="J362" s="51"/>
      <c r="K362" s="51"/>
    </row>
    <row r="363" spans="6:11" ht="15.75" customHeight="1">
      <c r="F363" s="50"/>
      <c r="G363" s="51"/>
      <c r="H363" s="51"/>
      <c r="I363" s="51"/>
      <c r="J363" s="51"/>
      <c r="K363" s="51"/>
    </row>
    <row r="364" spans="6:11" ht="15.75" customHeight="1">
      <c r="F364" s="50"/>
      <c r="G364" s="51"/>
      <c r="H364" s="51"/>
      <c r="I364" s="51"/>
      <c r="J364" s="51"/>
      <c r="K364" s="51"/>
    </row>
    <row r="365" spans="6:11" ht="15.75" customHeight="1">
      <c r="F365" s="50"/>
      <c r="G365" s="51"/>
      <c r="H365" s="51"/>
      <c r="I365" s="51"/>
      <c r="J365" s="51"/>
      <c r="K365" s="51"/>
    </row>
    <row r="366" spans="6:11" ht="15.75" customHeight="1">
      <c r="F366" s="50"/>
      <c r="G366" s="51"/>
      <c r="H366" s="51"/>
      <c r="I366" s="51"/>
      <c r="J366" s="51"/>
      <c r="K366" s="51"/>
    </row>
    <row r="367" spans="6:11" ht="15.75" customHeight="1">
      <c r="F367" s="50"/>
      <c r="G367" s="51"/>
      <c r="H367" s="51"/>
      <c r="I367" s="51"/>
      <c r="J367" s="51"/>
      <c r="K367" s="51"/>
    </row>
    <row r="368" spans="6:11" ht="15.75" customHeight="1">
      <c r="F368" s="50"/>
      <c r="G368" s="51"/>
      <c r="H368" s="51"/>
      <c r="I368" s="51"/>
      <c r="J368" s="51"/>
      <c r="K368" s="51"/>
    </row>
    <row r="369" spans="6:11" ht="15.75" customHeight="1">
      <c r="F369" s="50"/>
      <c r="G369" s="51"/>
      <c r="H369" s="51"/>
      <c r="I369" s="51"/>
      <c r="J369" s="51"/>
      <c r="K369" s="51"/>
    </row>
    <row r="370" spans="6:11" ht="15.75" customHeight="1">
      <c r="F370" s="50"/>
      <c r="G370" s="51"/>
      <c r="H370" s="51"/>
      <c r="I370" s="51"/>
      <c r="J370" s="51"/>
      <c r="K370" s="51"/>
    </row>
    <row r="371" spans="6:11" ht="15.75" customHeight="1">
      <c r="F371" s="50"/>
      <c r="G371" s="51"/>
      <c r="H371" s="51"/>
      <c r="I371" s="51"/>
      <c r="J371" s="51"/>
      <c r="K371" s="51"/>
    </row>
    <row r="372" spans="6:11" ht="15.75" customHeight="1">
      <c r="F372" s="50"/>
      <c r="G372" s="51"/>
      <c r="H372" s="51"/>
      <c r="I372" s="51"/>
      <c r="J372" s="51"/>
      <c r="K372" s="51"/>
    </row>
    <row r="373" spans="6:11" ht="15.75" customHeight="1">
      <c r="F373" s="50"/>
      <c r="G373" s="51"/>
      <c r="H373" s="51"/>
      <c r="I373" s="51"/>
      <c r="J373" s="51"/>
      <c r="K373" s="51"/>
    </row>
    <row r="374" spans="6:11" ht="15.75" customHeight="1">
      <c r="F374" s="50"/>
      <c r="G374" s="51"/>
      <c r="H374" s="51"/>
      <c r="I374" s="51"/>
      <c r="J374" s="51"/>
      <c r="K374" s="51"/>
    </row>
    <row r="375" spans="6:11" ht="15.75" customHeight="1">
      <c r="F375" s="50"/>
      <c r="G375" s="51"/>
      <c r="H375" s="51"/>
      <c r="I375" s="51"/>
      <c r="J375" s="51"/>
      <c r="K375" s="51"/>
    </row>
    <row r="376" spans="6:11" ht="15.75" customHeight="1">
      <c r="F376" s="50"/>
      <c r="G376" s="51"/>
      <c r="H376" s="51"/>
      <c r="I376" s="51"/>
      <c r="J376" s="51"/>
      <c r="K376" s="51"/>
    </row>
    <row r="377" spans="6:11" ht="15.75" customHeight="1">
      <c r="F377" s="50"/>
      <c r="G377" s="51"/>
      <c r="H377" s="51"/>
      <c r="I377" s="51"/>
      <c r="J377" s="51"/>
      <c r="K377" s="51"/>
    </row>
    <row r="378" spans="6:11" ht="15.75" customHeight="1">
      <c r="F378" s="50"/>
      <c r="G378" s="51"/>
      <c r="H378" s="51"/>
      <c r="I378" s="51"/>
      <c r="J378" s="51"/>
      <c r="K378" s="51"/>
    </row>
    <row r="379" spans="6:11" ht="15.75" customHeight="1">
      <c r="F379" s="50"/>
      <c r="G379" s="51"/>
      <c r="H379" s="51"/>
      <c r="I379" s="51"/>
      <c r="J379" s="51"/>
      <c r="K379" s="51"/>
    </row>
    <row r="380" spans="6:11" ht="15.75" customHeight="1">
      <c r="F380" s="50"/>
      <c r="G380" s="51"/>
      <c r="H380" s="51"/>
      <c r="I380" s="51"/>
      <c r="J380" s="51"/>
      <c r="K380" s="51"/>
    </row>
    <row r="381" spans="6:11" ht="15.75" customHeight="1">
      <c r="F381" s="50"/>
      <c r="G381" s="51"/>
      <c r="H381" s="51"/>
      <c r="I381" s="51"/>
      <c r="J381" s="51"/>
      <c r="K381" s="51"/>
    </row>
    <row r="382" spans="6:11" ht="15.75" customHeight="1">
      <c r="F382" s="50"/>
      <c r="G382" s="51"/>
      <c r="H382" s="51"/>
      <c r="I382" s="51"/>
      <c r="J382" s="51"/>
      <c r="K382" s="51"/>
    </row>
    <row r="383" spans="6:11" ht="15.75" customHeight="1">
      <c r="F383" s="50"/>
      <c r="G383" s="51"/>
      <c r="H383" s="51"/>
      <c r="I383" s="51"/>
      <c r="J383" s="51"/>
      <c r="K383" s="51"/>
    </row>
    <row r="384" spans="6:11" ht="15.75" customHeight="1">
      <c r="F384" s="50"/>
      <c r="G384" s="51"/>
      <c r="H384" s="51"/>
      <c r="I384" s="51"/>
      <c r="J384" s="51"/>
      <c r="K384" s="51"/>
    </row>
    <row r="385" spans="6:11" ht="15.75" customHeight="1">
      <c r="F385" s="50"/>
      <c r="G385" s="51"/>
      <c r="H385" s="51"/>
      <c r="I385" s="51"/>
      <c r="J385" s="51"/>
      <c r="K385" s="51"/>
    </row>
    <row r="386" spans="6:11" ht="15.75" customHeight="1">
      <c r="F386" s="50"/>
      <c r="G386" s="51"/>
      <c r="H386" s="51"/>
      <c r="I386" s="51"/>
      <c r="J386" s="51"/>
      <c r="K386" s="51"/>
    </row>
    <row r="387" spans="6:11" ht="15.75" customHeight="1">
      <c r="F387" s="50"/>
      <c r="G387" s="51"/>
      <c r="H387" s="51"/>
      <c r="I387" s="51"/>
      <c r="J387" s="51"/>
      <c r="K387" s="51"/>
    </row>
    <row r="388" spans="6:11" ht="15.75" customHeight="1">
      <c r="F388" s="50"/>
      <c r="G388" s="51"/>
      <c r="H388" s="51"/>
      <c r="I388" s="51"/>
      <c r="J388" s="51"/>
      <c r="K388" s="51"/>
    </row>
    <row r="389" spans="6:11" ht="15.75" customHeight="1">
      <c r="F389" s="50"/>
      <c r="G389" s="51"/>
      <c r="H389" s="51"/>
      <c r="I389" s="51"/>
      <c r="J389" s="51"/>
      <c r="K389" s="51"/>
    </row>
    <row r="390" spans="6:11" ht="15.75" customHeight="1">
      <c r="F390" s="50"/>
      <c r="G390" s="51"/>
      <c r="H390" s="51"/>
      <c r="I390" s="51"/>
      <c r="J390" s="51"/>
      <c r="K390" s="51"/>
    </row>
    <row r="391" spans="6:11" ht="15.75" customHeight="1">
      <c r="F391" s="50"/>
      <c r="G391" s="51"/>
      <c r="H391" s="51"/>
      <c r="I391" s="51"/>
      <c r="J391" s="51"/>
      <c r="K391" s="51"/>
    </row>
    <row r="392" spans="6:11" ht="15.75" customHeight="1">
      <c r="F392" s="50"/>
      <c r="G392" s="51"/>
      <c r="H392" s="51"/>
      <c r="I392" s="51"/>
      <c r="J392" s="51"/>
      <c r="K392" s="51"/>
    </row>
    <row r="393" spans="6:11" ht="15.75" customHeight="1">
      <c r="F393" s="50"/>
      <c r="G393" s="51"/>
      <c r="H393" s="51"/>
      <c r="I393" s="51"/>
      <c r="J393" s="51"/>
      <c r="K393" s="51"/>
    </row>
    <row r="394" spans="6:11" ht="15.75" customHeight="1">
      <c r="F394" s="50"/>
      <c r="G394" s="51"/>
      <c r="H394" s="51"/>
      <c r="I394" s="51"/>
      <c r="J394" s="51"/>
      <c r="K394" s="51"/>
    </row>
    <row r="395" spans="6:11" ht="15.75" customHeight="1">
      <c r="F395" s="50"/>
      <c r="G395" s="51"/>
      <c r="H395" s="51"/>
      <c r="I395" s="51"/>
      <c r="J395" s="51"/>
      <c r="K395" s="51"/>
    </row>
    <row r="396" spans="6:11" ht="15.75" customHeight="1">
      <c r="F396" s="50"/>
      <c r="G396" s="51"/>
      <c r="H396" s="51"/>
      <c r="I396" s="51"/>
      <c r="J396" s="51"/>
      <c r="K396" s="51"/>
    </row>
    <row r="397" spans="6:11" ht="15.75" customHeight="1">
      <c r="F397" s="50"/>
      <c r="G397" s="51"/>
      <c r="H397" s="51"/>
      <c r="I397" s="51"/>
      <c r="J397" s="51"/>
      <c r="K397" s="51"/>
    </row>
    <row r="398" spans="6:11" ht="15.75" customHeight="1">
      <c r="F398" s="50"/>
      <c r="G398" s="51"/>
      <c r="H398" s="51"/>
      <c r="I398" s="51"/>
      <c r="J398" s="51"/>
      <c r="K398" s="51"/>
    </row>
    <row r="399" spans="6:11" ht="15.75" customHeight="1">
      <c r="F399" s="50"/>
      <c r="G399" s="51"/>
      <c r="H399" s="51"/>
      <c r="I399" s="51"/>
      <c r="J399" s="51"/>
      <c r="K399" s="51"/>
    </row>
    <row r="400" spans="6:11" ht="15.75" customHeight="1">
      <c r="F400" s="50"/>
      <c r="G400" s="51"/>
      <c r="H400" s="51"/>
      <c r="I400" s="51"/>
      <c r="J400" s="51"/>
      <c r="K400" s="51"/>
    </row>
    <row r="401" spans="6:11" ht="15.75" customHeight="1">
      <c r="F401" s="50"/>
      <c r="G401" s="51"/>
      <c r="H401" s="51"/>
      <c r="I401" s="51"/>
      <c r="J401" s="51"/>
      <c r="K401" s="51"/>
    </row>
    <row r="402" spans="6:11" ht="15.75" customHeight="1">
      <c r="F402" s="50"/>
      <c r="G402" s="51"/>
      <c r="H402" s="51"/>
      <c r="I402" s="51"/>
      <c r="J402" s="51"/>
      <c r="K402" s="51"/>
    </row>
    <row r="403" spans="6:11" ht="15.75" customHeight="1">
      <c r="F403" s="50"/>
      <c r="G403" s="51"/>
      <c r="H403" s="51"/>
      <c r="I403" s="51"/>
      <c r="J403" s="51"/>
      <c r="K403" s="51"/>
    </row>
    <row r="404" spans="6:11" ht="15.75" customHeight="1">
      <c r="F404" s="50"/>
      <c r="G404" s="51"/>
      <c r="H404" s="51"/>
      <c r="I404" s="51"/>
      <c r="J404" s="51"/>
      <c r="K404" s="51"/>
    </row>
    <row r="405" spans="6:11" ht="15.75" customHeight="1">
      <c r="F405" s="50"/>
      <c r="G405" s="51"/>
      <c r="H405" s="51"/>
      <c r="I405" s="51"/>
      <c r="J405" s="51"/>
      <c r="K405" s="51"/>
    </row>
    <row r="406" spans="6:11" ht="15.75" customHeight="1">
      <c r="F406" s="50"/>
      <c r="G406" s="51"/>
      <c r="H406" s="51"/>
      <c r="I406" s="51"/>
      <c r="J406" s="51"/>
      <c r="K406" s="51"/>
    </row>
    <row r="407" spans="6:11" ht="15.75" customHeight="1">
      <c r="F407" s="50"/>
      <c r="G407" s="51"/>
      <c r="H407" s="51"/>
      <c r="I407" s="51"/>
      <c r="J407" s="51"/>
      <c r="K407" s="51"/>
    </row>
    <row r="408" spans="6:11" ht="15.75" customHeight="1">
      <c r="F408" s="50"/>
      <c r="G408" s="51"/>
      <c r="H408" s="51"/>
      <c r="I408" s="51"/>
      <c r="J408" s="51"/>
      <c r="K408" s="51"/>
    </row>
    <row r="409" spans="6:11" ht="15.75" customHeight="1">
      <c r="F409" s="50"/>
      <c r="G409" s="51"/>
      <c r="H409" s="51"/>
      <c r="I409" s="51"/>
      <c r="J409" s="51"/>
      <c r="K409" s="51"/>
    </row>
    <row r="410" spans="6:11" ht="15.75" customHeight="1">
      <c r="F410" s="50"/>
      <c r="G410" s="51"/>
      <c r="H410" s="51"/>
      <c r="I410" s="51"/>
      <c r="J410" s="51"/>
      <c r="K410" s="51"/>
    </row>
    <row r="411" spans="6:11" ht="15.75" customHeight="1">
      <c r="F411" s="50"/>
      <c r="G411" s="51"/>
      <c r="H411" s="51"/>
      <c r="I411" s="51"/>
      <c r="J411" s="51"/>
      <c r="K411" s="51"/>
    </row>
    <row r="412" spans="6:11" ht="15.75" customHeight="1">
      <c r="F412" s="50"/>
      <c r="G412" s="51"/>
      <c r="H412" s="51"/>
      <c r="I412" s="51"/>
      <c r="J412" s="51"/>
      <c r="K412" s="51"/>
    </row>
    <row r="413" spans="6:11" ht="15.75" customHeight="1">
      <c r="F413" s="50"/>
      <c r="G413" s="51"/>
      <c r="H413" s="51"/>
      <c r="I413" s="51"/>
      <c r="J413" s="51"/>
      <c r="K413" s="51"/>
    </row>
    <row r="414" spans="6:11" ht="15.75" customHeight="1">
      <c r="F414" s="50"/>
      <c r="G414" s="51"/>
      <c r="H414" s="51"/>
      <c r="I414" s="51"/>
      <c r="J414" s="51"/>
      <c r="K414" s="51"/>
    </row>
    <row r="415" spans="6:11" ht="15.75" customHeight="1">
      <c r="F415" s="50"/>
      <c r="G415" s="51"/>
      <c r="H415" s="51"/>
      <c r="I415" s="51"/>
      <c r="J415" s="51"/>
      <c r="K415" s="51"/>
    </row>
    <row r="416" spans="6:11" ht="15.75" customHeight="1">
      <c r="F416" s="50"/>
      <c r="G416" s="51"/>
      <c r="H416" s="51"/>
      <c r="I416" s="51"/>
      <c r="J416" s="51"/>
      <c r="K416" s="51"/>
    </row>
    <row r="417" spans="6:11" ht="15.75" customHeight="1">
      <c r="F417" s="50"/>
      <c r="G417" s="51"/>
      <c r="H417" s="51"/>
      <c r="I417" s="51"/>
      <c r="J417" s="51"/>
      <c r="K417" s="51"/>
    </row>
    <row r="418" spans="6:11" ht="15.75" customHeight="1">
      <c r="F418" s="50"/>
      <c r="G418" s="51"/>
      <c r="H418" s="51"/>
      <c r="I418" s="51"/>
      <c r="J418" s="51"/>
      <c r="K418" s="51"/>
    </row>
    <row r="419" spans="6:11" ht="15.75" customHeight="1">
      <c r="F419" s="50"/>
      <c r="G419" s="51"/>
      <c r="H419" s="51"/>
      <c r="I419" s="51"/>
      <c r="J419" s="51"/>
      <c r="K419" s="51"/>
    </row>
    <row r="420" spans="6:11" ht="15.75" customHeight="1">
      <c r="F420" s="50"/>
      <c r="G420" s="51"/>
      <c r="H420" s="51"/>
      <c r="I420" s="51"/>
      <c r="J420" s="51"/>
      <c r="K420" s="51"/>
    </row>
    <row r="421" spans="6:11" ht="15.75" customHeight="1">
      <c r="F421" s="50"/>
      <c r="G421" s="51"/>
      <c r="H421" s="51"/>
      <c r="I421" s="51"/>
      <c r="J421" s="51"/>
      <c r="K421" s="51"/>
    </row>
    <row r="422" spans="6:11" ht="15.75" customHeight="1">
      <c r="F422" s="50"/>
      <c r="G422" s="51"/>
      <c r="H422" s="51"/>
      <c r="I422" s="51"/>
      <c r="J422" s="51"/>
      <c r="K422" s="51"/>
    </row>
    <row r="423" spans="6:11" ht="15.75" customHeight="1">
      <c r="F423" s="50"/>
      <c r="G423" s="51"/>
      <c r="H423" s="51"/>
      <c r="I423" s="51"/>
      <c r="J423" s="51"/>
      <c r="K423" s="51"/>
    </row>
    <row r="424" spans="6:11" ht="15.75" customHeight="1">
      <c r="F424" s="50"/>
      <c r="G424" s="51"/>
      <c r="H424" s="51"/>
      <c r="I424" s="51"/>
      <c r="J424" s="51"/>
      <c r="K424" s="51"/>
    </row>
    <row r="425" spans="6:11" ht="15.75" customHeight="1">
      <c r="F425" s="50"/>
      <c r="G425" s="51"/>
      <c r="H425" s="51"/>
      <c r="I425" s="51"/>
      <c r="J425" s="51"/>
      <c r="K425" s="51"/>
    </row>
    <row r="426" spans="6:11" ht="15.75" customHeight="1">
      <c r="F426" s="50"/>
      <c r="G426" s="51"/>
      <c r="H426" s="51"/>
      <c r="I426" s="51"/>
      <c r="J426" s="51"/>
      <c r="K426" s="51"/>
    </row>
    <row r="427" spans="6:11" ht="15.75" customHeight="1">
      <c r="F427" s="50"/>
      <c r="G427" s="51"/>
      <c r="H427" s="51"/>
      <c r="I427" s="51"/>
      <c r="J427" s="51"/>
      <c r="K427" s="51"/>
    </row>
    <row r="428" spans="6:11" ht="15.75" customHeight="1">
      <c r="F428" s="50"/>
      <c r="G428" s="51"/>
      <c r="H428" s="51"/>
      <c r="I428" s="51"/>
      <c r="J428" s="51"/>
      <c r="K428" s="51"/>
    </row>
    <row r="429" spans="6:11" ht="15.75" customHeight="1">
      <c r="F429" s="50"/>
      <c r="G429" s="51"/>
      <c r="H429" s="51"/>
      <c r="I429" s="51"/>
      <c r="J429" s="51"/>
      <c r="K429" s="51"/>
    </row>
    <row r="430" spans="6:11" ht="15.75" customHeight="1">
      <c r="F430" s="50"/>
      <c r="G430" s="51"/>
      <c r="H430" s="51"/>
      <c r="I430" s="51"/>
      <c r="J430" s="51"/>
      <c r="K430" s="51"/>
    </row>
    <row r="431" spans="6:11" ht="15.75" customHeight="1">
      <c r="F431" s="50"/>
      <c r="G431" s="51"/>
      <c r="H431" s="51"/>
      <c r="I431" s="51"/>
      <c r="J431" s="51"/>
      <c r="K431" s="51"/>
    </row>
    <row r="432" spans="6:11" ht="15.75" customHeight="1">
      <c r="F432" s="50"/>
      <c r="G432" s="51"/>
      <c r="H432" s="51"/>
      <c r="I432" s="51"/>
      <c r="J432" s="51"/>
      <c r="K432" s="51"/>
    </row>
    <row r="433" spans="6:11" ht="15.75" customHeight="1">
      <c r="F433" s="50"/>
      <c r="G433" s="51"/>
      <c r="H433" s="51"/>
      <c r="I433" s="51"/>
      <c r="J433" s="51"/>
      <c r="K433" s="51"/>
    </row>
    <row r="434" spans="6:11" ht="15.75" customHeight="1">
      <c r="F434" s="50"/>
      <c r="G434" s="51"/>
      <c r="H434" s="51"/>
      <c r="I434" s="51"/>
      <c r="J434" s="51"/>
      <c r="K434" s="51"/>
    </row>
    <row r="435" spans="6:11" ht="15.75" customHeight="1">
      <c r="F435" s="50"/>
      <c r="G435" s="51"/>
      <c r="H435" s="51"/>
      <c r="I435" s="51"/>
      <c r="J435" s="51"/>
      <c r="K435" s="51"/>
    </row>
    <row r="436" spans="6:11" ht="15.75" customHeight="1">
      <c r="F436" s="50"/>
      <c r="G436" s="51"/>
      <c r="H436" s="51"/>
      <c r="I436" s="51"/>
      <c r="J436" s="51"/>
      <c r="K436" s="51"/>
    </row>
    <row r="437" spans="6:11" ht="15.75" customHeight="1">
      <c r="F437" s="50"/>
      <c r="G437" s="51"/>
      <c r="H437" s="51"/>
      <c r="I437" s="51"/>
      <c r="J437" s="51"/>
      <c r="K437" s="51"/>
    </row>
    <row r="438" spans="6:11" ht="15.75" customHeight="1">
      <c r="F438" s="50"/>
      <c r="G438" s="51"/>
      <c r="H438" s="51"/>
      <c r="I438" s="51"/>
      <c r="J438" s="51"/>
      <c r="K438" s="51"/>
    </row>
    <row r="439" spans="6:11" ht="15.75" customHeight="1">
      <c r="F439" s="50"/>
      <c r="G439" s="51"/>
      <c r="H439" s="51"/>
      <c r="I439" s="51"/>
      <c r="J439" s="51"/>
      <c r="K439" s="51"/>
    </row>
    <row r="440" spans="6:11" ht="15.75" customHeight="1">
      <c r="F440" s="50"/>
      <c r="G440" s="51"/>
      <c r="H440" s="51"/>
      <c r="I440" s="51"/>
      <c r="J440" s="51"/>
      <c r="K440" s="51"/>
    </row>
    <row r="441" spans="6:11" ht="15.75" customHeight="1">
      <c r="F441" s="50"/>
      <c r="G441" s="51"/>
      <c r="H441" s="51"/>
      <c r="I441" s="51"/>
      <c r="J441" s="51"/>
      <c r="K441" s="51"/>
    </row>
    <row r="442" spans="6:11" ht="15.75" customHeight="1">
      <c r="F442" s="50"/>
      <c r="G442" s="51"/>
      <c r="H442" s="51"/>
      <c r="I442" s="51"/>
      <c r="J442" s="51"/>
      <c r="K442" s="51"/>
    </row>
    <row r="443" spans="6:11" ht="15.75" customHeight="1">
      <c r="F443" s="50"/>
      <c r="G443" s="51"/>
      <c r="H443" s="51"/>
      <c r="I443" s="51"/>
      <c r="J443" s="51"/>
      <c r="K443" s="51"/>
    </row>
    <row r="444" spans="6:11" ht="15.75" customHeight="1">
      <c r="F444" s="50"/>
      <c r="G444" s="51"/>
      <c r="H444" s="51"/>
      <c r="I444" s="51"/>
      <c r="J444" s="51"/>
      <c r="K444" s="51"/>
    </row>
    <row r="445" spans="6:11" ht="15.75" customHeight="1">
      <c r="F445" s="50"/>
      <c r="G445" s="51"/>
      <c r="H445" s="51"/>
      <c r="I445" s="51"/>
      <c r="J445" s="51"/>
      <c r="K445" s="51"/>
    </row>
    <row r="446" spans="6:11" ht="15.75" customHeight="1">
      <c r="F446" s="50"/>
      <c r="G446" s="51"/>
      <c r="H446" s="51"/>
      <c r="I446" s="51"/>
      <c r="J446" s="51"/>
      <c r="K446" s="51"/>
    </row>
    <row r="447" spans="6:11" ht="15.75" customHeight="1">
      <c r="F447" s="50"/>
      <c r="G447" s="51"/>
      <c r="H447" s="51"/>
      <c r="I447" s="51"/>
      <c r="J447" s="51"/>
      <c r="K447" s="51"/>
    </row>
    <row r="448" spans="6:11" ht="15.75" customHeight="1">
      <c r="F448" s="50"/>
      <c r="G448" s="51"/>
      <c r="H448" s="51"/>
      <c r="I448" s="51"/>
      <c r="J448" s="51"/>
      <c r="K448" s="51"/>
    </row>
    <row r="449" spans="6:11" ht="15.75" customHeight="1">
      <c r="F449" s="50"/>
      <c r="G449" s="51"/>
      <c r="H449" s="51"/>
      <c r="I449" s="51"/>
      <c r="J449" s="51"/>
      <c r="K449" s="51"/>
    </row>
    <row r="450" spans="6:11" ht="15.75" customHeight="1">
      <c r="F450" s="50"/>
      <c r="G450" s="51"/>
      <c r="H450" s="51"/>
      <c r="I450" s="51"/>
      <c r="J450" s="51"/>
      <c r="K450" s="51"/>
    </row>
    <row r="451" spans="6:11" ht="15.75" customHeight="1">
      <c r="F451" s="50"/>
      <c r="G451" s="51"/>
      <c r="H451" s="51"/>
      <c r="I451" s="51"/>
      <c r="J451" s="51"/>
      <c r="K451" s="51"/>
    </row>
    <row r="452" spans="6:11" ht="15.75" customHeight="1">
      <c r="F452" s="50"/>
      <c r="G452" s="51"/>
      <c r="H452" s="51"/>
      <c r="I452" s="51"/>
      <c r="J452" s="51"/>
      <c r="K452" s="51"/>
    </row>
    <row r="453" spans="6:11" ht="15.75" customHeight="1">
      <c r="F453" s="50"/>
      <c r="G453" s="51"/>
      <c r="H453" s="51"/>
      <c r="I453" s="51"/>
      <c r="J453" s="51"/>
      <c r="K453" s="51"/>
    </row>
    <row r="454" spans="6:11" ht="15.75" customHeight="1">
      <c r="F454" s="50"/>
      <c r="G454" s="51"/>
      <c r="H454" s="51"/>
      <c r="I454" s="51"/>
      <c r="J454" s="51"/>
      <c r="K454" s="51"/>
    </row>
    <row r="455" spans="6:11" ht="15.75" customHeight="1">
      <c r="F455" s="50"/>
      <c r="G455" s="51"/>
      <c r="H455" s="51"/>
      <c r="I455" s="51"/>
      <c r="J455" s="51"/>
      <c r="K455" s="51"/>
    </row>
    <row r="456" spans="6:11" ht="15.75" customHeight="1">
      <c r="F456" s="50"/>
      <c r="G456" s="51"/>
      <c r="H456" s="51"/>
      <c r="I456" s="51"/>
      <c r="J456" s="51"/>
      <c r="K456" s="51"/>
    </row>
    <row r="457" spans="6:11" ht="15.75" customHeight="1">
      <c r="F457" s="50"/>
      <c r="G457" s="51"/>
      <c r="H457" s="51"/>
      <c r="I457" s="51"/>
      <c r="J457" s="51"/>
      <c r="K457" s="51"/>
    </row>
    <row r="458" spans="6:11" ht="15.75" customHeight="1">
      <c r="F458" s="50"/>
      <c r="G458" s="51"/>
      <c r="H458" s="51"/>
      <c r="I458" s="51"/>
      <c r="J458" s="51"/>
      <c r="K458" s="51"/>
    </row>
    <row r="459" spans="6:11" ht="15.75" customHeight="1">
      <c r="F459" s="50"/>
      <c r="G459" s="51"/>
      <c r="H459" s="51"/>
      <c r="I459" s="51"/>
      <c r="J459" s="51"/>
      <c r="K459" s="51"/>
    </row>
    <row r="460" spans="6:11" ht="15.75" customHeight="1">
      <c r="F460" s="50"/>
      <c r="G460" s="51"/>
      <c r="H460" s="51"/>
      <c r="I460" s="51"/>
      <c r="J460" s="51"/>
      <c r="K460" s="51"/>
    </row>
    <row r="461" spans="6:11" ht="15.75" customHeight="1">
      <c r="F461" s="50"/>
      <c r="G461" s="51"/>
      <c r="H461" s="51"/>
      <c r="I461" s="51"/>
      <c r="J461" s="51"/>
      <c r="K461" s="51"/>
    </row>
    <row r="462" spans="6:11" ht="15.75" customHeight="1">
      <c r="F462" s="50"/>
      <c r="G462" s="51"/>
      <c r="H462" s="51"/>
      <c r="I462" s="51"/>
      <c r="J462" s="51"/>
      <c r="K462" s="51"/>
    </row>
    <row r="463" spans="6:11" ht="15.75" customHeight="1">
      <c r="F463" s="50"/>
      <c r="G463" s="51"/>
      <c r="H463" s="51"/>
      <c r="I463" s="51"/>
      <c r="J463" s="51"/>
      <c r="K463" s="51"/>
    </row>
    <row r="464" spans="6:11" ht="15.75" customHeight="1">
      <c r="F464" s="50"/>
      <c r="G464" s="51"/>
      <c r="H464" s="51"/>
      <c r="I464" s="51"/>
      <c r="J464" s="51"/>
      <c r="K464" s="51"/>
    </row>
    <row r="465" spans="6:11" ht="15.75" customHeight="1">
      <c r="F465" s="50"/>
      <c r="G465" s="51"/>
      <c r="H465" s="51"/>
      <c r="I465" s="51"/>
      <c r="J465" s="51"/>
      <c r="K465" s="51"/>
    </row>
    <row r="466" spans="6:11" ht="15.75" customHeight="1">
      <c r="F466" s="50"/>
      <c r="G466" s="51"/>
      <c r="H466" s="51"/>
      <c r="I466" s="51"/>
      <c r="J466" s="51"/>
      <c r="K466" s="51"/>
    </row>
    <row r="467" spans="6:11" ht="15.75" customHeight="1">
      <c r="F467" s="50"/>
      <c r="G467" s="51"/>
      <c r="H467" s="51"/>
      <c r="I467" s="51"/>
      <c r="J467" s="51"/>
      <c r="K467" s="51"/>
    </row>
    <row r="468" spans="6:11" ht="15.75" customHeight="1">
      <c r="F468" s="50"/>
      <c r="G468" s="51"/>
      <c r="H468" s="51"/>
      <c r="I468" s="51"/>
      <c r="J468" s="51"/>
      <c r="K468" s="51"/>
    </row>
    <row r="469" spans="6:11" ht="15.75" customHeight="1">
      <c r="F469" s="50"/>
      <c r="G469" s="51"/>
      <c r="H469" s="51"/>
      <c r="I469" s="51"/>
      <c r="J469" s="51"/>
      <c r="K469" s="51"/>
    </row>
    <row r="470" spans="6:11" ht="15.75" customHeight="1">
      <c r="F470" s="50"/>
      <c r="G470" s="51"/>
      <c r="H470" s="51"/>
      <c r="I470" s="51"/>
      <c r="J470" s="51"/>
      <c r="K470" s="51"/>
    </row>
    <row r="471" spans="6:11" ht="15.75" customHeight="1">
      <c r="F471" s="50"/>
      <c r="G471" s="51"/>
      <c r="H471" s="51"/>
      <c r="I471" s="51"/>
      <c r="J471" s="51"/>
      <c r="K471" s="51"/>
    </row>
    <row r="472" spans="6:11" ht="15.75" customHeight="1">
      <c r="F472" s="50"/>
      <c r="G472" s="51"/>
      <c r="H472" s="51"/>
      <c r="I472" s="51"/>
      <c r="J472" s="51"/>
      <c r="K472" s="51"/>
    </row>
    <row r="473" spans="6:11" ht="15.75" customHeight="1">
      <c r="F473" s="50"/>
      <c r="G473" s="51"/>
      <c r="H473" s="51"/>
      <c r="I473" s="51"/>
      <c r="J473" s="51"/>
      <c r="K473" s="51"/>
    </row>
    <row r="474" spans="6:11" ht="15.75" customHeight="1">
      <c r="F474" s="50"/>
      <c r="G474" s="51"/>
      <c r="H474" s="51"/>
      <c r="I474" s="51"/>
      <c r="J474" s="51"/>
      <c r="K474" s="51"/>
    </row>
    <row r="475" spans="6:11" ht="15.75" customHeight="1">
      <c r="F475" s="50"/>
      <c r="G475" s="51"/>
      <c r="H475" s="51"/>
      <c r="I475" s="51"/>
      <c r="J475" s="51"/>
      <c r="K475" s="51"/>
    </row>
    <row r="476" spans="6:11" ht="15.75" customHeight="1">
      <c r="F476" s="50"/>
      <c r="G476" s="51"/>
      <c r="H476" s="51"/>
      <c r="I476" s="51"/>
      <c r="J476" s="51"/>
      <c r="K476" s="51"/>
    </row>
    <row r="477" spans="6:11" ht="15.75" customHeight="1">
      <c r="F477" s="50"/>
      <c r="G477" s="51"/>
      <c r="H477" s="51"/>
      <c r="I477" s="51"/>
      <c r="J477" s="51"/>
      <c r="K477" s="51"/>
    </row>
    <row r="478" spans="6:11" ht="15.75" customHeight="1">
      <c r="F478" s="50"/>
      <c r="G478" s="51"/>
      <c r="H478" s="51"/>
      <c r="I478" s="51"/>
      <c r="J478" s="51"/>
      <c r="K478" s="51"/>
    </row>
    <row r="479" spans="6:11" ht="15.75" customHeight="1">
      <c r="F479" s="50"/>
      <c r="G479" s="51"/>
      <c r="H479" s="51"/>
      <c r="I479" s="51"/>
      <c r="J479" s="51"/>
      <c r="K479" s="51"/>
    </row>
    <row r="480" spans="6:11" ht="15.75" customHeight="1">
      <c r="F480" s="50"/>
      <c r="G480" s="51"/>
      <c r="H480" s="51"/>
      <c r="I480" s="51"/>
      <c r="J480" s="51"/>
      <c r="K480" s="51"/>
    </row>
    <row r="481" spans="6:11" ht="15.75" customHeight="1">
      <c r="F481" s="50"/>
      <c r="G481" s="51"/>
      <c r="H481" s="51"/>
      <c r="I481" s="51"/>
      <c r="J481" s="51"/>
      <c r="K481" s="51"/>
    </row>
    <row r="482" spans="6:11" ht="15.75" customHeight="1">
      <c r="F482" s="50"/>
      <c r="G482" s="51"/>
      <c r="H482" s="51"/>
      <c r="I482" s="51"/>
      <c r="J482" s="51"/>
      <c r="K482" s="51"/>
    </row>
    <row r="483" spans="6:11" ht="15.75" customHeight="1">
      <c r="F483" s="50"/>
      <c r="G483" s="51"/>
      <c r="H483" s="51"/>
      <c r="I483" s="51"/>
      <c r="J483" s="51"/>
      <c r="K483" s="51"/>
    </row>
    <row r="484" spans="6:11" ht="15.75" customHeight="1">
      <c r="F484" s="50"/>
      <c r="G484" s="51"/>
      <c r="H484" s="51"/>
      <c r="I484" s="51"/>
      <c r="J484" s="51"/>
      <c r="K484" s="51"/>
    </row>
    <row r="485" spans="6:11" ht="15.75" customHeight="1">
      <c r="F485" s="50"/>
      <c r="G485" s="51"/>
      <c r="H485" s="51"/>
      <c r="I485" s="51"/>
      <c r="J485" s="51"/>
      <c r="K485" s="51"/>
    </row>
    <row r="486" spans="6:11" ht="15.75" customHeight="1">
      <c r="F486" s="50"/>
      <c r="G486" s="51"/>
      <c r="H486" s="51"/>
      <c r="I486" s="51"/>
      <c r="J486" s="51"/>
      <c r="K486" s="51"/>
    </row>
    <row r="487" spans="6:11" ht="15.75" customHeight="1">
      <c r="F487" s="50"/>
      <c r="G487" s="51"/>
      <c r="H487" s="51"/>
      <c r="I487" s="51"/>
      <c r="J487" s="51"/>
      <c r="K487" s="51"/>
    </row>
    <row r="488" spans="6:11" ht="15.75" customHeight="1">
      <c r="F488" s="50"/>
      <c r="G488" s="51"/>
      <c r="H488" s="51"/>
      <c r="I488" s="51"/>
      <c r="J488" s="51"/>
      <c r="K488" s="51"/>
    </row>
    <row r="489" spans="6:11" ht="15.75" customHeight="1">
      <c r="F489" s="50"/>
      <c r="G489" s="51"/>
      <c r="H489" s="51"/>
      <c r="I489" s="51"/>
      <c r="J489" s="51"/>
      <c r="K489" s="51"/>
    </row>
    <row r="490" spans="6:11" ht="15.75" customHeight="1">
      <c r="F490" s="50"/>
      <c r="G490" s="51"/>
      <c r="H490" s="51"/>
      <c r="I490" s="51"/>
      <c r="J490" s="51"/>
      <c r="K490" s="51"/>
    </row>
    <row r="491" spans="6:11" ht="15.75" customHeight="1">
      <c r="F491" s="50"/>
      <c r="G491" s="51"/>
      <c r="H491" s="51"/>
      <c r="I491" s="51"/>
      <c r="J491" s="51"/>
      <c r="K491" s="51"/>
    </row>
    <row r="492" spans="6:11" ht="15.75" customHeight="1">
      <c r="F492" s="50"/>
      <c r="G492" s="51"/>
      <c r="H492" s="51"/>
      <c r="I492" s="51"/>
      <c r="J492" s="51"/>
      <c r="K492" s="51"/>
    </row>
    <row r="493" spans="6:11" ht="15.75" customHeight="1">
      <c r="F493" s="50"/>
      <c r="G493" s="51"/>
      <c r="H493" s="51"/>
      <c r="I493" s="51"/>
      <c r="J493" s="51"/>
      <c r="K493" s="51"/>
    </row>
    <row r="494" spans="6:11" ht="15.75" customHeight="1">
      <c r="F494" s="50"/>
      <c r="G494" s="51"/>
      <c r="H494" s="51"/>
      <c r="I494" s="51"/>
      <c r="J494" s="51"/>
      <c r="K494" s="51"/>
    </row>
    <row r="495" spans="6:11" ht="15.75" customHeight="1">
      <c r="F495" s="50"/>
      <c r="G495" s="51"/>
      <c r="H495" s="51"/>
      <c r="I495" s="51"/>
      <c r="J495" s="51"/>
      <c r="K495" s="51"/>
    </row>
    <row r="496" spans="6:11" ht="15.75" customHeight="1">
      <c r="F496" s="50"/>
      <c r="G496" s="51"/>
      <c r="H496" s="51"/>
      <c r="I496" s="51"/>
      <c r="J496" s="51"/>
      <c r="K496" s="51"/>
    </row>
    <row r="497" spans="6:11" ht="15.75" customHeight="1">
      <c r="F497" s="50"/>
      <c r="G497" s="51"/>
      <c r="H497" s="51"/>
      <c r="I497" s="51"/>
      <c r="J497" s="51"/>
      <c r="K497" s="51"/>
    </row>
    <row r="498" spans="6:11" ht="15.75" customHeight="1">
      <c r="F498" s="50"/>
      <c r="G498" s="51"/>
      <c r="H498" s="51"/>
      <c r="I498" s="51"/>
      <c r="J498" s="51"/>
      <c r="K498" s="51"/>
    </row>
    <row r="499" spans="6:11" ht="15.75" customHeight="1">
      <c r="F499" s="50"/>
      <c r="G499" s="51"/>
      <c r="H499" s="51"/>
      <c r="I499" s="51"/>
      <c r="J499" s="51"/>
      <c r="K499" s="51"/>
    </row>
    <row r="500" spans="6:11" ht="15.75" customHeight="1">
      <c r="F500" s="50"/>
      <c r="G500" s="51"/>
      <c r="H500" s="51"/>
      <c r="I500" s="51"/>
      <c r="J500" s="51"/>
      <c r="K500" s="51"/>
    </row>
    <row r="501" spans="6:11" ht="15.75" customHeight="1">
      <c r="F501" s="50"/>
      <c r="G501" s="51"/>
      <c r="H501" s="51"/>
      <c r="I501" s="51"/>
      <c r="J501" s="51"/>
      <c r="K501" s="51"/>
    </row>
    <row r="502" spans="6:11" ht="15.75" customHeight="1">
      <c r="F502" s="50"/>
      <c r="G502" s="51"/>
      <c r="H502" s="51"/>
      <c r="I502" s="51"/>
      <c r="J502" s="51"/>
      <c r="K502" s="51"/>
    </row>
    <row r="503" spans="6:11" ht="15.75" customHeight="1">
      <c r="F503" s="50"/>
      <c r="G503" s="51"/>
      <c r="H503" s="51"/>
      <c r="I503" s="51"/>
      <c r="J503" s="51"/>
      <c r="K503" s="51"/>
    </row>
    <row r="504" spans="6:11" ht="15.75" customHeight="1">
      <c r="F504" s="50"/>
      <c r="G504" s="51"/>
      <c r="H504" s="51"/>
      <c r="I504" s="51"/>
      <c r="J504" s="51"/>
      <c r="K504" s="51"/>
    </row>
    <row r="505" spans="6:11" ht="15.75" customHeight="1">
      <c r="F505" s="50"/>
      <c r="G505" s="51"/>
      <c r="H505" s="51"/>
      <c r="I505" s="51"/>
      <c r="J505" s="51"/>
      <c r="K505" s="51"/>
    </row>
    <row r="506" spans="6:11" ht="15.75" customHeight="1">
      <c r="F506" s="50"/>
      <c r="G506" s="51"/>
      <c r="H506" s="51"/>
      <c r="I506" s="51"/>
      <c r="J506" s="51"/>
      <c r="K506" s="51"/>
    </row>
    <row r="507" spans="6:11" ht="15.75" customHeight="1">
      <c r="F507" s="50"/>
      <c r="G507" s="51"/>
      <c r="H507" s="51"/>
      <c r="I507" s="51"/>
      <c r="J507" s="51"/>
      <c r="K507" s="51"/>
    </row>
    <row r="508" spans="6:11" ht="15.75" customHeight="1">
      <c r="F508" s="50"/>
      <c r="G508" s="51"/>
      <c r="H508" s="51"/>
      <c r="I508" s="51"/>
      <c r="J508" s="51"/>
      <c r="K508" s="51"/>
    </row>
    <row r="509" spans="6:11" ht="15.75" customHeight="1">
      <c r="F509" s="50"/>
      <c r="G509" s="51"/>
      <c r="H509" s="51"/>
      <c r="I509" s="51"/>
      <c r="J509" s="51"/>
      <c r="K509" s="51"/>
    </row>
    <row r="510" spans="6:11" ht="15.75" customHeight="1">
      <c r="F510" s="50"/>
      <c r="G510" s="51"/>
      <c r="H510" s="51"/>
      <c r="I510" s="51"/>
      <c r="J510" s="51"/>
      <c r="K510" s="51"/>
    </row>
    <row r="511" spans="6:11" ht="15.75" customHeight="1">
      <c r="F511" s="50"/>
      <c r="G511" s="51"/>
      <c r="H511" s="51"/>
      <c r="I511" s="51"/>
      <c r="J511" s="51"/>
      <c r="K511" s="51"/>
    </row>
    <row r="512" spans="6:11" ht="15.75" customHeight="1">
      <c r="F512" s="50"/>
      <c r="G512" s="51"/>
      <c r="H512" s="51"/>
      <c r="I512" s="51"/>
      <c r="J512" s="51"/>
      <c r="K512" s="51"/>
    </row>
    <row r="513" spans="6:11" ht="15.75" customHeight="1">
      <c r="F513" s="50"/>
      <c r="G513" s="51"/>
      <c r="H513" s="51"/>
      <c r="I513" s="51"/>
      <c r="J513" s="51"/>
      <c r="K513" s="51"/>
    </row>
    <row r="514" spans="6:11" ht="15.75" customHeight="1">
      <c r="F514" s="50"/>
      <c r="G514" s="51"/>
      <c r="H514" s="51"/>
      <c r="I514" s="51"/>
      <c r="J514" s="51"/>
      <c r="K514" s="51"/>
    </row>
    <row r="515" spans="6:11" ht="15.75" customHeight="1">
      <c r="F515" s="50"/>
      <c r="G515" s="51"/>
      <c r="H515" s="51"/>
      <c r="I515" s="51"/>
      <c r="J515" s="51"/>
      <c r="K515" s="51"/>
    </row>
    <row r="516" spans="6:11" ht="15.75" customHeight="1">
      <c r="F516" s="50"/>
      <c r="G516" s="51"/>
      <c r="H516" s="51"/>
      <c r="I516" s="51"/>
      <c r="J516" s="51"/>
      <c r="K516" s="51"/>
    </row>
    <row r="517" spans="6:11" ht="15.75" customHeight="1">
      <c r="F517" s="50"/>
      <c r="G517" s="51"/>
      <c r="H517" s="51"/>
      <c r="I517" s="51"/>
      <c r="J517" s="51"/>
      <c r="K517" s="51"/>
    </row>
    <row r="518" spans="6:11" ht="15.75" customHeight="1">
      <c r="F518" s="50"/>
      <c r="G518" s="51"/>
      <c r="H518" s="51"/>
      <c r="I518" s="51"/>
      <c r="J518" s="51"/>
      <c r="K518" s="51"/>
    </row>
    <row r="519" spans="6:11" ht="15.75" customHeight="1">
      <c r="F519" s="50"/>
      <c r="G519" s="51"/>
      <c r="H519" s="51"/>
      <c r="I519" s="51"/>
      <c r="J519" s="51"/>
      <c r="K519" s="51"/>
    </row>
    <row r="520" spans="6:11" ht="15.75" customHeight="1">
      <c r="F520" s="50"/>
      <c r="G520" s="51"/>
      <c r="H520" s="51"/>
      <c r="I520" s="51"/>
      <c r="J520" s="51"/>
      <c r="K520" s="51"/>
    </row>
    <row r="521" spans="6:11" ht="15.75" customHeight="1">
      <c r="F521" s="50"/>
      <c r="G521" s="51"/>
      <c r="H521" s="51"/>
      <c r="I521" s="51"/>
      <c r="J521" s="51"/>
      <c r="K521" s="51"/>
    </row>
    <row r="522" spans="6:11" ht="15.75" customHeight="1">
      <c r="F522" s="50"/>
      <c r="G522" s="51"/>
      <c r="H522" s="51"/>
      <c r="I522" s="51"/>
      <c r="J522" s="51"/>
      <c r="K522" s="51"/>
    </row>
    <row r="523" spans="6:11" ht="15.75" customHeight="1">
      <c r="F523" s="50"/>
      <c r="G523" s="51"/>
      <c r="H523" s="51"/>
      <c r="I523" s="51"/>
      <c r="J523" s="51"/>
      <c r="K523" s="51"/>
    </row>
    <row r="524" spans="6:11" ht="15.75" customHeight="1">
      <c r="F524" s="50"/>
      <c r="G524" s="51"/>
      <c r="H524" s="51"/>
      <c r="I524" s="51"/>
      <c r="J524" s="51"/>
      <c r="K524" s="51"/>
    </row>
    <row r="525" spans="6:11" ht="15.75" customHeight="1">
      <c r="F525" s="50"/>
      <c r="G525" s="51"/>
      <c r="H525" s="51"/>
      <c r="I525" s="51"/>
      <c r="J525" s="51"/>
      <c r="K525" s="51"/>
    </row>
    <row r="526" spans="6:11" ht="15.75" customHeight="1">
      <c r="F526" s="50"/>
      <c r="G526" s="51"/>
      <c r="H526" s="51"/>
      <c r="I526" s="51"/>
      <c r="J526" s="51"/>
      <c r="K526" s="51"/>
    </row>
    <row r="527" spans="6:11" ht="15.75" customHeight="1">
      <c r="F527" s="50"/>
      <c r="G527" s="51"/>
      <c r="H527" s="51"/>
      <c r="I527" s="51"/>
      <c r="J527" s="51"/>
      <c r="K527" s="51"/>
    </row>
    <row r="528" spans="6:11" ht="15.75" customHeight="1">
      <c r="F528" s="50"/>
      <c r="G528" s="51"/>
      <c r="H528" s="51"/>
      <c r="I528" s="51"/>
      <c r="J528" s="51"/>
      <c r="K528" s="51"/>
    </row>
    <row r="529" spans="6:11" ht="15.75" customHeight="1">
      <c r="F529" s="50"/>
      <c r="G529" s="51"/>
      <c r="H529" s="51"/>
      <c r="I529" s="51"/>
      <c r="J529" s="51"/>
      <c r="K529" s="51"/>
    </row>
    <row r="530" spans="6:11" ht="15.75" customHeight="1">
      <c r="F530" s="50"/>
      <c r="G530" s="51"/>
      <c r="H530" s="51"/>
      <c r="I530" s="51"/>
      <c r="J530" s="51"/>
      <c r="K530" s="51"/>
    </row>
    <row r="531" spans="6:11" ht="15.75" customHeight="1">
      <c r="F531" s="50"/>
      <c r="G531" s="51"/>
      <c r="H531" s="51"/>
      <c r="I531" s="51"/>
      <c r="J531" s="51"/>
      <c r="K531" s="51"/>
    </row>
    <row r="532" spans="6:11" ht="15.75" customHeight="1">
      <c r="F532" s="50"/>
      <c r="G532" s="51"/>
      <c r="H532" s="51"/>
      <c r="I532" s="51"/>
      <c r="J532" s="51"/>
      <c r="K532" s="51"/>
    </row>
    <row r="533" spans="6:11" ht="15.75" customHeight="1">
      <c r="F533" s="50"/>
      <c r="G533" s="51"/>
      <c r="H533" s="51"/>
      <c r="I533" s="51"/>
      <c r="J533" s="51"/>
      <c r="K533" s="51"/>
    </row>
    <row r="534" spans="6:11" ht="15.75" customHeight="1">
      <c r="F534" s="50"/>
      <c r="G534" s="51"/>
      <c r="H534" s="51"/>
      <c r="I534" s="51"/>
      <c r="J534" s="51"/>
      <c r="K534" s="51"/>
    </row>
    <row r="535" spans="6:11" ht="15.75" customHeight="1">
      <c r="F535" s="50"/>
      <c r="G535" s="51"/>
      <c r="H535" s="51"/>
      <c r="I535" s="51"/>
      <c r="J535" s="51"/>
      <c r="K535" s="51"/>
    </row>
    <row r="536" spans="6:11" ht="15.75" customHeight="1">
      <c r="F536" s="50"/>
      <c r="G536" s="51"/>
      <c r="H536" s="51"/>
      <c r="I536" s="51"/>
      <c r="J536" s="51"/>
      <c r="K536" s="51"/>
    </row>
    <row r="537" spans="6:11" ht="15.75" customHeight="1">
      <c r="F537" s="50"/>
      <c r="G537" s="51"/>
      <c r="H537" s="51"/>
      <c r="I537" s="51"/>
      <c r="J537" s="51"/>
      <c r="K537" s="51"/>
    </row>
    <row r="538" spans="6:11" ht="15.75" customHeight="1">
      <c r="F538" s="50"/>
      <c r="G538" s="51"/>
      <c r="H538" s="51"/>
      <c r="I538" s="51"/>
      <c r="J538" s="51"/>
      <c r="K538" s="51"/>
    </row>
    <row r="539" spans="6:11" ht="15.75" customHeight="1">
      <c r="F539" s="50"/>
      <c r="G539" s="51"/>
      <c r="H539" s="51"/>
      <c r="I539" s="51"/>
      <c r="J539" s="51"/>
      <c r="K539" s="51"/>
    </row>
    <row r="540" spans="6:11" ht="15.75" customHeight="1">
      <c r="F540" s="50"/>
      <c r="G540" s="51"/>
      <c r="H540" s="51"/>
      <c r="I540" s="51"/>
      <c r="J540" s="51"/>
      <c r="K540" s="51"/>
    </row>
    <row r="541" spans="6:11" ht="15.75" customHeight="1">
      <c r="F541" s="50"/>
      <c r="G541" s="51"/>
      <c r="H541" s="51"/>
      <c r="I541" s="51"/>
      <c r="J541" s="51"/>
      <c r="K541" s="51"/>
    </row>
    <row r="542" spans="6:11" ht="15.75" customHeight="1">
      <c r="F542" s="50"/>
      <c r="G542" s="51"/>
      <c r="H542" s="51"/>
      <c r="I542" s="51"/>
      <c r="J542" s="51"/>
      <c r="K542" s="51"/>
    </row>
    <row r="543" spans="6:11" ht="15.75" customHeight="1">
      <c r="F543" s="50"/>
      <c r="G543" s="51"/>
      <c r="H543" s="51"/>
      <c r="I543" s="51"/>
      <c r="J543" s="51"/>
      <c r="K543" s="51"/>
    </row>
    <row r="544" spans="6:11" ht="15.75" customHeight="1">
      <c r="F544" s="50"/>
      <c r="G544" s="51"/>
      <c r="H544" s="51"/>
      <c r="I544" s="51"/>
      <c r="J544" s="51"/>
      <c r="K544" s="51"/>
    </row>
    <row r="545" spans="6:11" ht="15.75" customHeight="1">
      <c r="F545" s="50"/>
      <c r="G545" s="51"/>
      <c r="H545" s="51"/>
      <c r="I545" s="51"/>
      <c r="J545" s="51"/>
      <c r="K545" s="51"/>
    </row>
    <row r="546" spans="6:11" ht="15.75" customHeight="1">
      <c r="F546" s="50"/>
      <c r="G546" s="51"/>
      <c r="H546" s="51"/>
      <c r="I546" s="51"/>
      <c r="J546" s="51"/>
      <c r="K546" s="51"/>
    </row>
    <row r="547" spans="6:11" ht="15.75" customHeight="1">
      <c r="F547" s="50"/>
      <c r="G547" s="51"/>
      <c r="H547" s="51"/>
      <c r="I547" s="51"/>
      <c r="J547" s="51"/>
      <c r="K547" s="51"/>
    </row>
    <row r="548" spans="6:11" ht="15.75" customHeight="1">
      <c r="F548" s="50"/>
      <c r="G548" s="51"/>
      <c r="H548" s="51"/>
      <c r="I548" s="51"/>
      <c r="J548" s="51"/>
      <c r="K548" s="51"/>
    </row>
    <row r="549" spans="6:11" ht="15.75" customHeight="1">
      <c r="F549" s="50"/>
      <c r="G549" s="51"/>
      <c r="H549" s="51"/>
      <c r="I549" s="51"/>
      <c r="J549" s="51"/>
      <c r="K549" s="51"/>
    </row>
    <row r="550" spans="6:11" ht="15.75" customHeight="1">
      <c r="F550" s="50"/>
      <c r="G550" s="51"/>
      <c r="H550" s="51"/>
      <c r="I550" s="51"/>
      <c r="J550" s="51"/>
      <c r="K550" s="51"/>
    </row>
    <row r="551" spans="6:11" ht="15.75" customHeight="1">
      <c r="F551" s="50"/>
      <c r="G551" s="51"/>
      <c r="H551" s="51"/>
      <c r="I551" s="51"/>
      <c r="J551" s="51"/>
      <c r="K551" s="51"/>
    </row>
    <row r="552" spans="6:11" ht="15.75" customHeight="1">
      <c r="F552" s="50"/>
      <c r="G552" s="51"/>
      <c r="H552" s="51"/>
      <c r="I552" s="51"/>
      <c r="J552" s="51"/>
      <c r="K552" s="51"/>
    </row>
    <row r="553" spans="6:11" ht="15.75" customHeight="1">
      <c r="F553" s="50"/>
      <c r="G553" s="51"/>
      <c r="H553" s="51"/>
      <c r="I553" s="51"/>
      <c r="J553" s="51"/>
      <c r="K553" s="51"/>
    </row>
    <row r="554" spans="6:11" ht="15.75" customHeight="1">
      <c r="F554" s="50"/>
      <c r="G554" s="51"/>
      <c r="H554" s="51"/>
      <c r="I554" s="51"/>
      <c r="J554" s="51"/>
      <c r="K554" s="51"/>
    </row>
    <row r="555" spans="6:11" ht="15.75" customHeight="1">
      <c r="F555" s="50"/>
      <c r="G555" s="51"/>
      <c r="H555" s="51"/>
      <c r="I555" s="51"/>
      <c r="J555" s="51"/>
      <c r="K555" s="51"/>
    </row>
    <row r="556" spans="6:11" ht="15.75" customHeight="1">
      <c r="F556" s="50"/>
      <c r="G556" s="51"/>
      <c r="H556" s="51"/>
      <c r="I556" s="51"/>
      <c r="J556" s="51"/>
      <c r="K556" s="51"/>
    </row>
    <row r="557" spans="6:11" ht="15.75" customHeight="1">
      <c r="F557" s="50"/>
      <c r="G557" s="51"/>
      <c r="H557" s="51"/>
      <c r="I557" s="51"/>
      <c r="J557" s="51"/>
      <c r="K557" s="51"/>
    </row>
    <row r="558" spans="6:11" ht="15.75" customHeight="1">
      <c r="F558" s="50"/>
      <c r="G558" s="51"/>
      <c r="H558" s="51"/>
      <c r="I558" s="51"/>
      <c r="J558" s="51"/>
      <c r="K558" s="51"/>
    </row>
    <row r="559" spans="6:11" ht="15.75" customHeight="1">
      <c r="F559" s="50"/>
      <c r="G559" s="51"/>
      <c r="H559" s="51"/>
      <c r="I559" s="51"/>
      <c r="J559" s="51"/>
      <c r="K559" s="51"/>
    </row>
    <row r="560" spans="6:11" ht="15.75" customHeight="1">
      <c r="F560" s="50"/>
      <c r="G560" s="51"/>
      <c r="H560" s="51"/>
      <c r="I560" s="51"/>
      <c r="J560" s="51"/>
      <c r="K560" s="51"/>
    </row>
    <row r="561" spans="6:11" ht="15.75" customHeight="1">
      <c r="F561" s="50"/>
      <c r="G561" s="51"/>
      <c r="H561" s="51"/>
      <c r="I561" s="51"/>
      <c r="J561" s="51"/>
      <c r="K561" s="51"/>
    </row>
    <row r="562" spans="6:11" ht="15.75" customHeight="1">
      <c r="F562" s="50"/>
      <c r="G562" s="51"/>
      <c r="H562" s="51"/>
      <c r="I562" s="51"/>
      <c r="J562" s="51"/>
      <c r="K562" s="51"/>
    </row>
    <row r="563" spans="6:11" ht="15.75" customHeight="1">
      <c r="F563" s="50"/>
      <c r="G563" s="51"/>
      <c r="H563" s="51"/>
      <c r="I563" s="51"/>
      <c r="J563" s="51"/>
      <c r="K563" s="51"/>
    </row>
    <row r="564" spans="6:11" ht="15.75" customHeight="1">
      <c r="F564" s="50"/>
      <c r="G564" s="51"/>
      <c r="H564" s="51"/>
      <c r="I564" s="51"/>
      <c r="J564" s="51"/>
      <c r="K564" s="51"/>
    </row>
    <row r="565" spans="6:11" ht="15.75" customHeight="1">
      <c r="F565" s="50"/>
      <c r="G565" s="51"/>
      <c r="H565" s="51"/>
      <c r="I565" s="51"/>
      <c r="J565" s="51"/>
      <c r="K565" s="51"/>
    </row>
    <row r="566" spans="6:11" ht="15.75" customHeight="1">
      <c r="F566" s="50"/>
      <c r="G566" s="51"/>
      <c r="H566" s="51"/>
      <c r="I566" s="51"/>
      <c r="J566" s="51"/>
      <c r="K566" s="51"/>
    </row>
    <row r="567" spans="6:11" ht="15.75" customHeight="1">
      <c r="F567" s="50"/>
      <c r="G567" s="51"/>
      <c r="H567" s="51"/>
      <c r="I567" s="51"/>
      <c r="J567" s="51"/>
      <c r="K567" s="51"/>
    </row>
    <row r="568" spans="6:11" ht="15.75" customHeight="1">
      <c r="F568" s="50"/>
      <c r="G568" s="51"/>
      <c r="H568" s="51"/>
      <c r="I568" s="51"/>
      <c r="J568" s="51"/>
      <c r="K568" s="51"/>
    </row>
    <row r="569" spans="6:11" ht="15.75" customHeight="1">
      <c r="F569" s="50"/>
      <c r="G569" s="51"/>
      <c r="H569" s="51"/>
      <c r="I569" s="51"/>
      <c r="J569" s="51"/>
      <c r="K569" s="51"/>
    </row>
    <row r="570" spans="6:11" ht="15.75" customHeight="1">
      <c r="F570" s="50"/>
      <c r="G570" s="51"/>
      <c r="H570" s="51"/>
      <c r="I570" s="51"/>
      <c r="J570" s="51"/>
      <c r="K570" s="51"/>
    </row>
    <row r="571" spans="6:11" ht="15.75" customHeight="1">
      <c r="F571" s="50"/>
      <c r="G571" s="51"/>
      <c r="H571" s="51"/>
      <c r="I571" s="51"/>
      <c r="J571" s="51"/>
      <c r="K571" s="51"/>
    </row>
    <row r="572" spans="6:11" ht="15.75" customHeight="1">
      <c r="F572" s="50"/>
      <c r="G572" s="51"/>
      <c r="H572" s="51"/>
      <c r="I572" s="51"/>
      <c r="J572" s="51"/>
      <c r="K572" s="51"/>
    </row>
    <row r="573" spans="6:11" ht="15.75" customHeight="1">
      <c r="F573" s="50"/>
      <c r="G573" s="51"/>
      <c r="H573" s="51"/>
      <c r="I573" s="51"/>
      <c r="J573" s="51"/>
      <c r="K573" s="51"/>
    </row>
    <row r="574" spans="6:11" ht="15.75" customHeight="1">
      <c r="F574" s="50"/>
      <c r="G574" s="51"/>
      <c r="H574" s="51"/>
      <c r="I574" s="51"/>
      <c r="J574" s="51"/>
      <c r="K574" s="51"/>
    </row>
    <row r="575" spans="6:11" ht="15.75" customHeight="1">
      <c r="F575" s="50"/>
      <c r="G575" s="51"/>
      <c r="H575" s="51"/>
      <c r="I575" s="51"/>
      <c r="J575" s="51"/>
      <c r="K575" s="51"/>
    </row>
    <row r="576" spans="6:11" ht="15.75" customHeight="1">
      <c r="F576" s="50"/>
      <c r="G576" s="51"/>
      <c r="H576" s="51"/>
      <c r="I576" s="51"/>
      <c r="J576" s="51"/>
      <c r="K576" s="51"/>
    </row>
    <row r="577" spans="6:11" ht="15.75" customHeight="1">
      <c r="F577" s="50"/>
      <c r="G577" s="51"/>
      <c r="H577" s="51"/>
      <c r="I577" s="51"/>
      <c r="J577" s="51"/>
      <c r="K577" s="51"/>
    </row>
    <row r="578" spans="6:11" ht="15.75" customHeight="1">
      <c r="F578" s="50"/>
      <c r="G578" s="51"/>
      <c r="H578" s="51"/>
      <c r="I578" s="51"/>
      <c r="J578" s="51"/>
      <c r="K578" s="51"/>
    </row>
    <row r="579" spans="6:11" ht="15.75" customHeight="1">
      <c r="F579" s="50"/>
      <c r="G579" s="51"/>
      <c r="H579" s="51"/>
      <c r="I579" s="51"/>
      <c r="J579" s="51"/>
      <c r="K579" s="51"/>
    </row>
    <row r="580" spans="6:11" ht="15.75" customHeight="1">
      <c r="F580" s="50"/>
      <c r="G580" s="51"/>
      <c r="H580" s="51"/>
      <c r="I580" s="51"/>
      <c r="J580" s="51"/>
      <c r="K580" s="51"/>
    </row>
    <row r="581" spans="6:11" ht="15.75" customHeight="1">
      <c r="F581" s="50"/>
      <c r="G581" s="51"/>
      <c r="H581" s="51"/>
      <c r="I581" s="51"/>
      <c r="J581" s="51"/>
      <c r="K581" s="51"/>
    </row>
    <row r="582" spans="6:11" ht="15.75" customHeight="1">
      <c r="F582" s="50"/>
      <c r="G582" s="51"/>
      <c r="H582" s="51"/>
      <c r="I582" s="51"/>
      <c r="J582" s="51"/>
      <c r="K582" s="51"/>
    </row>
    <row r="583" spans="6:11" ht="15.75" customHeight="1">
      <c r="F583" s="50"/>
      <c r="G583" s="51"/>
      <c r="H583" s="51"/>
      <c r="I583" s="51"/>
      <c r="J583" s="51"/>
      <c r="K583" s="51"/>
    </row>
    <row r="584" spans="6:11" ht="15.75" customHeight="1">
      <c r="F584" s="50"/>
      <c r="G584" s="51"/>
      <c r="H584" s="51"/>
      <c r="I584" s="51"/>
      <c r="J584" s="51"/>
      <c r="K584" s="51"/>
    </row>
    <row r="585" spans="6:11" ht="15.75" customHeight="1">
      <c r="F585" s="50"/>
      <c r="G585" s="51"/>
      <c r="H585" s="51"/>
      <c r="I585" s="51"/>
      <c r="J585" s="51"/>
      <c r="K585" s="51"/>
    </row>
    <row r="586" spans="6:11" ht="15.75" customHeight="1">
      <c r="F586" s="50"/>
      <c r="G586" s="51"/>
      <c r="H586" s="51"/>
      <c r="I586" s="51"/>
      <c r="J586" s="51"/>
      <c r="K586" s="51"/>
    </row>
    <row r="587" spans="6:11" ht="15.75" customHeight="1">
      <c r="F587" s="50"/>
      <c r="G587" s="51"/>
      <c r="H587" s="51"/>
      <c r="I587" s="51"/>
      <c r="J587" s="51"/>
      <c r="K587" s="51"/>
    </row>
    <row r="588" spans="6:11" ht="15.75" customHeight="1">
      <c r="F588" s="50"/>
      <c r="G588" s="51"/>
      <c r="H588" s="51"/>
      <c r="I588" s="51"/>
      <c r="J588" s="51"/>
      <c r="K588" s="51"/>
    </row>
    <row r="589" spans="6:11" ht="15.75" customHeight="1">
      <c r="F589" s="50"/>
      <c r="G589" s="51"/>
      <c r="H589" s="51"/>
      <c r="I589" s="51"/>
      <c r="J589" s="51"/>
      <c r="K589" s="51"/>
    </row>
    <row r="590" spans="6:11" ht="15.75" customHeight="1">
      <c r="F590" s="50"/>
      <c r="G590" s="51"/>
      <c r="H590" s="51"/>
      <c r="I590" s="51"/>
      <c r="J590" s="51"/>
      <c r="K590" s="51"/>
    </row>
    <row r="591" spans="6:11" ht="15.75" customHeight="1">
      <c r="F591" s="50"/>
      <c r="G591" s="51"/>
      <c r="H591" s="51"/>
      <c r="I591" s="51"/>
      <c r="J591" s="51"/>
      <c r="K591" s="51"/>
    </row>
    <row r="592" spans="6:11" ht="15.75" customHeight="1">
      <c r="F592" s="50"/>
      <c r="G592" s="51"/>
      <c r="H592" s="51"/>
      <c r="I592" s="51"/>
      <c r="J592" s="51"/>
      <c r="K592" s="51"/>
    </row>
    <row r="593" spans="6:11" ht="15.75" customHeight="1">
      <c r="F593" s="50"/>
      <c r="G593" s="51"/>
      <c r="H593" s="51"/>
      <c r="I593" s="51"/>
      <c r="J593" s="51"/>
      <c r="K593" s="51"/>
    </row>
    <row r="594" spans="6:11" ht="15.75" customHeight="1">
      <c r="F594" s="50"/>
      <c r="G594" s="51"/>
      <c r="H594" s="51"/>
      <c r="I594" s="51"/>
      <c r="J594" s="51"/>
      <c r="K594" s="51"/>
    </row>
    <row r="595" spans="6:11" ht="15.75" customHeight="1">
      <c r="F595" s="50"/>
      <c r="G595" s="51"/>
      <c r="H595" s="51"/>
      <c r="I595" s="51"/>
      <c r="J595" s="51"/>
      <c r="K595" s="51"/>
    </row>
    <row r="596" spans="6:11" ht="15.75" customHeight="1">
      <c r="F596" s="50"/>
      <c r="G596" s="51"/>
      <c r="H596" s="51"/>
      <c r="I596" s="51"/>
      <c r="J596" s="51"/>
      <c r="K596" s="51"/>
    </row>
    <row r="597" spans="6:11" ht="15.75" customHeight="1">
      <c r="F597" s="50"/>
      <c r="G597" s="51"/>
      <c r="H597" s="51"/>
      <c r="I597" s="51"/>
      <c r="J597" s="51"/>
      <c r="K597" s="51"/>
    </row>
    <row r="598" spans="6:11" ht="15.75" customHeight="1">
      <c r="F598" s="50"/>
      <c r="G598" s="51"/>
      <c r="H598" s="51"/>
      <c r="I598" s="51"/>
      <c r="J598" s="51"/>
      <c r="K598" s="51"/>
    </row>
    <row r="599" spans="6:11" ht="15.75" customHeight="1">
      <c r="F599" s="50"/>
      <c r="G599" s="51"/>
      <c r="H599" s="51"/>
      <c r="I599" s="51"/>
      <c r="J599" s="51"/>
      <c r="K599" s="51"/>
    </row>
    <row r="600" spans="6:11" ht="15.75" customHeight="1">
      <c r="F600" s="50"/>
      <c r="G600" s="51"/>
      <c r="H600" s="51"/>
      <c r="I600" s="51"/>
      <c r="J600" s="51"/>
      <c r="K600" s="51"/>
    </row>
    <row r="601" spans="6:11" ht="15.75" customHeight="1">
      <c r="F601" s="50"/>
      <c r="G601" s="51"/>
      <c r="H601" s="51"/>
      <c r="I601" s="51"/>
      <c r="J601" s="51"/>
      <c r="K601" s="51"/>
    </row>
    <row r="602" spans="6:11" ht="15.75" customHeight="1">
      <c r="F602" s="50"/>
      <c r="G602" s="51"/>
      <c r="H602" s="51"/>
      <c r="I602" s="51"/>
      <c r="J602" s="51"/>
      <c r="K602" s="51"/>
    </row>
    <row r="603" spans="6:11" ht="15.75" customHeight="1">
      <c r="F603" s="50"/>
      <c r="G603" s="51"/>
      <c r="H603" s="51"/>
      <c r="I603" s="51"/>
      <c r="J603" s="51"/>
      <c r="K603" s="51"/>
    </row>
    <row r="604" spans="6:11" ht="15.75" customHeight="1">
      <c r="F604" s="50"/>
      <c r="G604" s="51"/>
      <c r="H604" s="51"/>
      <c r="I604" s="51"/>
      <c r="J604" s="51"/>
      <c r="K604" s="51"/>
    </row>
    <row r="605" spans="6:11" ht="15.75" customHeight="1">
      <c r="F605" s="50"/>
      <c r="G605" s="51"/>
      <c r="H605" s="51"/>
      <c r="I605" s="51"/>
      <c r="J605" s="51"/>
      <c r="K605" s="51"/>
    </row>
    <row r="606" spans="6:11" ht="15.75" customHeight="1">
      <c r="F606" s="50"/>
      <c r="G606" s="51"/>
      <c r="H606" s="51"/>
      <c r="I606" s="51"/>
      <c r="J606" s="51"/>
      <c r="K606" s="51"/>
    </row>
    <row r="607" spans="6:11" ht="15.75" customHeight="1">
      <c r="F607" s="50"/>
      <c r="G607" s="51"/>
      <c r="H607" s="51"/>
      <c r="I607" s="51"/>
      <c r="J607" s="51"/>
      <c r="K607" s="51"/>
    </row>
    <row r="608" spans="6:11" ht="15.75" customHeight="1">
      <c r="F608" s="50"/>
      <c r="G608" s="51"/>
      <c r="H608" s="51"/>
      <c r="I608" s="51"/>
      <c r="J608" s="51"/>
      <c r="K608" s="51"/>
    </row>
    <row r="609" spans="6:11" ht="15.75" customHeight="1">
      <c r="F609" s="50"/>
      <c r="G609" s="51"/>
      <c r="H609" s="51"/>
      <c r="I609" s="51"/>
      <c r="J609" s="51"/>
      <c r="K609" s="51"/>
    </row>
    <row r="610" spans="6:11" ht="15.75" customHeight="1">
      <c r="F610" s="50"/>
      <c r="G610" s="51"/>
      <c r="H610" s="51"/>
      <c r="I610" s="51"/>
      <c r="J610" s="51"/>
      <c r="K610" s="51"/>
    </row>
    <row r="611" spans="6:11" ht="15.75" customHeight="1">
      <c r="F611" s="50"/>
      <c r="G611" s="51"/>
      <c r="H611" s="51"/>
      <c r="I611" s="51"/>
      <c r="J611" s="51"/>
      <c r="K611" s="51"/>
    </row>
    <row r="612" spans="6:11" ht="15.75" customHeight="1">
      <c r="F612" s="50"/>
      <c r="G612" s="51"/>
      <c r="H612" s="51"/>
      <c r="I612" s="51"/>
      <c r="J612" s="51"/>
      <c r="K612" s="51"/>
    </row>
    <row r="613" spans="6:11" ht="15.75" customHeight="1">
      <c r="F613" s="50"/>
      <c r="G613" s="51"/>
      <c r="H613" s="51"/>
      <c r="I613" s="51"/>
      <c r="J613" s="51"/>
      <c r="K613" s="51"/>
    </row>
    <row r="614" spans="6:11" ht="15.75" customHeight="1">
      <c r="F614" s="50"/>
      <c r="G614" s="51"/>
      <c r="H614" s="51"/>
      <c r="I614" s="51"/>
      <c r="J614" s="51"/>
      <c r="K614" s="51"/>
    </row>
    <row r="615" spans="6:11" ht="15.75" customHeight="1">
      <c r="F615" s="50"/>
      <c r="G615" s="51"/>
      <c r="H615" s="51"/>
      <c r="I615" s="51"/>
      <c r="J615" s="51"/>
      <c r="K615" s="51"/>
    </row>
    <row r="616" spans="6:11" ht="15.75" customHeight="1">
      <c r="F616" s="50"/>
      <c r="G616" s="51"/>
      <c r="H616" s="51"/>
      <c r="I616" s="51"/>
      <c r="J616" s="51"/>
      <c r="K616" s="51"/>
    </row>
    <row r="617" spans="6:11" ht="15.75" customHeight="1">
      <c r="F617" s="50"/>
      <c r="G617" s="51"/>
      <c r="H617" s="51"/>
      <c r="I617" s="51"/>
      <c r="J617" s="51"/>
      <c r="K617" s="51"/>
    </row>
    <row r="618" spans="6:11" ht="15.75" customHeight="1">
      <c r="F618" s="50"/>
      <c r="G618" s="51"/>
      <c r="H618" s="51"/>
      <c r="I618" s="51"/>
      <c r="J618" s="51"/>
      <c r="K618" s="51"/>
    </row>
    <row r="619" spans="6:11" ht="15.75" customHeight="1">
      <c r="F619" s="50"/>
      <c r="G619" s="51"/>
      <c r="H619" s="51"/>
      <c r="I619" s="51"/>
      <c r="J619" s="51"/>
      <c r="K619" s="51"/>
    </row>
    <row r="620" spans="6:11" ht="15.75" customHeight="1">
      <c r="F620" s="50"/>
      <c r="G620" s="51"/>
      <c r="H620" s="51"/>
      <c r="I620" s="51"/>
      <c r="J620" s="51"/>
      <c r="K620" s="51"/>
    </row>
    <row r="621" spans="6:11" ht="15.75" customHeight="1">
      <c r="F621" s="50"/>
      <c r="G621" s="51"/>
      <c r="H621" s="51"/>
      <c r="I621" s="51"/>
      <c r="J621" s="51"/>
      <c r="K621" s="51"/>
    </row>
    <row r="622" spans="6:11" ht="15.75" customHeight="1">
      <c r="F622" s="50"/>
      <c r="G622" s="51"/>
      <c r="H622" s="51"/>
      <c r="I622" s="51"/>
      <c r="J622" s="51"/>
      <c r="K622" s="51"/>
    </row>
    <row r="623" spans="6:11" ht="15.75" customHeight="1">
      <c r="F623" s="50"/>
      <c r="G623" s="51"/>
      <c r="H623" s="51"/>
      <c r="I623" s="51"/>
      <c r="J623" s="51"/>
      <c r="K623" s="51"/>
    </row>
    <row r="624" spans="6:11" ht="15.75" customHeight="1">
      <c r="F624" s="50"/>
      <c r="G624" s="51"/>
      <c r="H624" s="51"/>
      <c r="I624" s="51"/>
      <c r="J624" s="51"/>
      <c r="K624" s="51"/>
    </row>
    <row r="625" spans="6:11" ht="15.75" customHeight="1">
      <c r="F625" s="50"/>
      <c r="G625" s="51"/>
      <c r="H625" s="51"/>
      <c r="I625" s="51"/>
      <c r="J625" s="51"/>
      <c r="K625" s="51"/>
    </row>
    <row r="626" spans="6:11" ht="15.75" customHeight="1">
      <c r="F626" s="50"/>
      <c r="G626" s="51"/>
      <c r="H626" s="51"/>
      <c r="I626" s="51"/>
      <c r="J626" s="51"/>
      <c r="K626" s="51"/>
    </row>
    <row r="627" spans="6:11" ht="15.75" customHeight="1">
      <c r="F627" s="50"/>
      <c r="G627" s="51"/>
      <c r="H627" s="51"/>
      <c r="I627" s="51"/>
      <c r="J627" s="51"/>
      <c r="K627" s="51"/>
    </row>
    <row r="628" spans="6:11" ht="15.75" customHeight="1">
      <c r="F628" s="50"/>
      <c r="G628" s="51"/>
      <c r="H628" s="51"/>
      <c r="I628" s="51"/>
      <c r="J628" s="51"/>
      <c r="K628" s="51"/>
    </row>
    <row r="629" spans="6:11" ht="15.75" customHeight="1">
      <c r="F629" s="50"/>
      <c r="G629" s="51"/>
      <c r="H629" s="51"/>
      <c r="I629" s="51"/>
      <c r="J629" s="51"/>
      <c r="K629" s="51"/>
    </row>
    <row r="630" spans="6:11" ht="15.75" customHeight="1">
      <c r="F630" s="50"/>
      <c r="G630" s="51"/>
      <c r="H630" s="51"/>
      <c r="I630" s="51"/>
      <c r="J630" s="51"/>
      <c r="K630" s="51"/>
    </row>
    <row r="631" spans="6:11" ht="15.75" customHeight="1">
      <c r="F631" s="50"/>
      <c r="G631" s="51"/>
      <c r="H631" s="51"/>
      <c r="I631" s="51"/>
      <c r="J631" s="51"/>
      <c r="K631" s="51"/>
    </row>
    <row r="632" spans="6:11" ht="15.75" customHeight="1">
      <c r="F632" s="50"/>
      <c r="G632" s="51"/>
      <c r="H632" s="51"/>
      <c r="I632" s="51"/>
      <c r="J632" s="51"/>
      <c r="K632" s="51"/>
    </row>
    <row r="633" spans="6:11" ht="15.75" customHeight="1">
      <c r="F633" s="50"/>
      <c r="G633" s="51"/>
      <c r="H633" s="51"/>
      <c r="I633" s="51"/>
      <c r="J633" s="51"/>
      <c r="K633" s="51"/>
    </row>
    <row r="634" spans="6:11" ht="15.75" customHeight="1">
      <c r="F634" s="50"/>
      <c r="G634" s="51"/>
      <c r="H634" s="51"/>
      <c r="I634" s="51"/>
      <c r="J634" s="51"/>
      <c r="K634" s="51"/>
    </row>
    <row r="635" spans="6:11" ht="15.75" customHeight="1">
      <c r="F635" s="50"/>
      <c r="G635" s="51"/>
      <c r="H635" s="51"/>
      <c r="I635" s="51"/>
      <c r="J635" s="51"/>
      <c r="K635" s="51"/>
    </row>
    <row r="636" spans="6:11" ht="15.75" customHeight="1">
      <c r="F636" s="50"/>
      <c r="G636" s="51"/>
      <c r="H636" s="51"/>
      <c r="I636" s="51"/>
      <c r="J636" s="51"/>
      <c r="K636" s="51"/>
    </row>
    <row r="637" spans="6:11" ht="15.75" customHeight="1">
      <c r="F637" s="50"/>
      <c r="G637" s="51"/>
      <c r="H637" s="51"/>
      <c r="I637" s="51"/>
      <c r="J637" s="51"/>
      <c r="K637" s="51"/>
    </row>
    <row r="638" spans="6:11" ht="15.75" customHeight="1">
      <c r="F638" s="50"/>
      <c r="G638" s="51"/>
      <c r="H638" s="51"/>
      <c r="I638" s="51"/>
      <c r="J638" s="51"/>
      <c r="K638" s="51"/>
    </row>
    <row r="639" spans="6:11" ht="15.75" customHeight="1">
      <c r="F639" s="50"/>
      <c r="G639" s="51"/>
      <c r="H639" s="51"/>
      <c r="I639" s="51"/>
      <c r="J639" s="51"/>
      <c r="K639" s="51"/>
    </row>
    <row r="640" spans="6:11" ht="15.75" customHeight="1">
      <c r="F640" s="50"/>
      <c r="G640" s="51"/>
      <c r="H640" s="51"/>
      <c r="I640" s="51"/>
      <c r="J640" s="51"/>
      <c r="K640" s="51"/>
    </row>
    <row r="641" spans="6:11" ht="15.75" customHeight="1">
      <c r="F641" s="50"/>
      <c r="G641" s="51"/>
      <c r="H641" s="51"/>
      <c r="I641" s="51"/>
      <c r="J641" s="51"/>
      <c r="K641" s="51"/>
    </row>
    <row r="642" spans="6:11" ht="15.75" customHeight="1">
      <c r="F642" s="50"/>
      <c r="G642" s="51"/>
      <c r="H642" s="51"/>
      <c r="I642" s="51"/>
      <c r="J642" s="51"/>
      <c r="K642" s="51"/>
    </row>
    <row r="643" spans="6:11" ht="15.75" customHeight="1">
      <c r="F643" s="50"/>
      <c r="G643" s="51"/>
      <c r="H643" s="51"/>
      <c r="I643" s="51"/>
      <c r="J643" s="51"/>
      <c r="K643" s="51"/>
    </row>
    <row r="644" spans="6:11" ht="15.75" customHeight="1">
      <c r="F644" s="50"/>
      <c r="G644" s="51"/>
      <c r="H644" s="51"/>
      <c r="I644" s="51"/>
      <c r="J644" s="51"/>
      <c r="K644" s="51"/>
    </row>
    <row r="645" spans="6:11" ht="15.75" customHeight="1">
      <c r="F645" s="50"/>
      <c r="G645" s="51"/>
      <c r="H645" s="51"/>
      <c r="I645" s="51"/>
      <c r="J645" s="51"/>
      <c r="K645" s="51"/>
    </row>
    <row r="646" spans="6:11" ht="15.75" customHeight="1">
      <c r="F646" s="50"/>
      <c r="G646" s="51"/>
      <c r="H646" s="51"/>
      <c r="I646" s="51"/>
      <c r="J646" s="51"/>
      <c r="K646" s="51"/>
    </row>
    <row r="647" spans="6:11" ht="15.75" customHeight="1">
      <c r="F647" s="50"/>
      <c r="G647" s="51"/>
      <c r="H647" s="51"/>
      <c r="I647" s="51"/>
      <c r="J647" s="51"/>
      <c r="K647" s="51"/>
    </row>
    <row r="648" spans="6:11" ht="15.75" customHeight="1">
      <c r="F648" s="50"/>
      <c r="G648" s="51"/>
      <c r="H648" s="51"/>
      <c r="I648" s="51"/>
      <c r="J648" s="51"/>
      <c r="K648" s="51"/>
    </row>
    <row r="649" spans="6:11" ht="15.75" customHeight="1">
      <c r="F649" s="50"/>
      <c r="G649" s="51"/>
      <c r="H649" s="51"/>
      <c r="I649" s="51"/>
      <c r="J649" s="51"/>
      <c r="K649" s="51"/>
    </row>
    <row r="650" spans="6:11" ht="15.75" customHeight="1">
      <c r="F650" s="50"/>
      <c r="G650" s="51"/>
      <c r="H650" s="51"/>
      <c r="I650" s="51"/>
      <c r="J650" s="51"/>
      <c r="K650" s="51"/>
    </row>
    <row r="651" spans="6:11" ht="15.75" customHeight="1">
      <c r="F651" s="50"/>
      <c r="G651" s="51"/>
      <c r="H651" s="51"/>
      <c r="I651" s="51"/>
      <c r="J651" s="51"/>
      <c r="K651" s="51"/>
    </row>
    <row r="652" spans="6:11" ht="15.75" customHeight="1">
      <c r="F652" s="50"/>
      <c r="G652" s="51"/>
      <c r="H652" s="51"/>
      <c r="I652" s="51"/>
      <c r="J652" s="51"/>
      <c r="K652" s="51"/>
    </row>
    <row r="653" spans="6:11" ht="15.75" customHeight="1">
      <c r="F653" s="50"/>
      <c r="G653" s="51"/>
      <c r="H653" s="51"/>
      <c r="I653" s="51"/>
      <c r="J653" s="51"/>
      <c r="K653" s="51"/>
    </row>
    <row r="654" spans="6:11" ht="15.75" customHeight="1">
      <c r="F654" s="50"/>
      <c r="G654" s="51"/>
      <c r="H654" s="51"/>
      <c r="I654" s="51"/>
      <c r="J654" s="51"/>
      <c r="K654" s="51"/>
    </row>
    <row r="655" spans="6:11" ht="15.75" customHeight="1">
      <c r="F655" s="50"/>
      <c r="G655" s="51"/>
      <c r="H655" s="51"/>
      <c r="I655" s="51"/>
      <c r="J655" s="51"/>
      <c r="K655" s="51"/>
    </row>
    <row r="656" spans="6:11" ht="15.75" customHeight="1">
      <c r="F656" s="50"/>
      <c r="G656" s="51"/>
      <c r="H656" s="51"/>
      <c r="I656" s="51"/>
      <c r="J656" s="51"/>
      <c r="K656" s="51"/>
    </row>
    <row r="657" spans="6:11" ht="15.75" customHeight="1">
      <c r="F657" s="50"/>
      <c r="G657" s="51"/>
      <c r="H657" s="51"/>
      <c r="I657" s="51"/>
      <c r="J657" s="51"/>
      <c r="K657" s="51"/>
    </row>
    <row r="658" spans="6:11" ht="15.75" customHeight="1">
      <c r="F658" s="50"/>
      <c r="G658" s="51"/>
      <c r="H658" s="51"/>
      <c r="I658" s="51"/>
      <c r="J658" s="51"/>
      <c r="K658" s="51"/>
    </row>
    <row r="659" spans="6:11" ht="15.75" customHeight="1">
      <c r="F659" s="50"/>
      <c r="G659" s="51"/>
      <c r="H659" s="51"/>
      <c r="I659" s="51"/>
      <c r="J659" s="51"/>
      <c r="K659" s="51"/>
    </row>
    <row r="660" spans="6:11" ht="15.75" customHeight="1">
      <c r="F660" s="50"/>
      <c r="G660" s="51"/>
      <c r="H660" s="51"/>
      <c r="I660" s="51"/>
      <c r="J660" s="51"/>
      <c r="K660" s="51"/>
    </row>
    <row r="661" spans="6:11" ht="15.75" customHeight="1">
      <c r="F661" s="50"/>
      <c r="G661" s="51"/>
      <c r="H661" s="51"/>
      <c r="I661" s="51"/>
      <c r="J661" s="51"/>
      <c r="K661" s="51"/>
    </row>
    <row r="662" spans="6:11" ht="15.75" customHeight="1">
      <c r="F662" s="50"/>
      <c r="G662" s="51"/>
      <c r="H662" s="51"/>
      <c r="I662" s="51"/>
      <c r="J662" s="51"/>
      <c r="K662" s="51"/>
    </row>
    <row r="663" spans="6:11" ht="15.75" customHeight="1">
      <c r="F663" s="50"/>
      <c r="G663" s="51"/>
      <c r="H663" s="51"/>
      <c r="I663" s="51"/>
      <c r="J663" s="51"/>
      <c r="K663" s="51"/>
    </row>
    <row r="664" spans="6:11" ht="15.75" customHeight="1">
      <c r="F664" s="50"/>
      <c r="G664" s="51"/>
      <c r="H664" s="51"/>
      <c r="I664" s="51"/>
      <c r="J664" s="51"/>
      <c r="K664" s="51"/>
    </row>
    <row r="665" spans="6:11" ht="15.75" customHeight="1">
      <c r="F665" s="50"/>
      <c r="G665" s="51"/>
      <c r="H665" s="51"/>
      <c r="I665" s="51"/>
      <c r="J665" s="51"/>
      <c r="K665" s="51"/>
    </row>
    <row r="666" spans="6:11" ht="15.75" customHeight="1">
      <c r="F666" s="50"/>
      <c r="G666" s="51"/>
      <c r="H666" s="51"/>
      <c r="I666" s="51"/>
      <c r="J666" s="51"/>
      <c r="K666" s="51"/>
    </row>
    <row r="667" spans="6:11" ht="15.75" customHeight="1">
      <c r="F667" s="50"/>
      <c r="G667" s="51"/>
      <c r="H667" s="51"/>
      <c r="I667" s="51"/>
      <c r="J667" s="51"/>
      <c r="K667" s="51"/>
    </row>
    <row r="668" spans="6:11" ht="15.75" customHeight="1">
      <c r="F668" s="50"/>
      <c r="G668" s="51"/>
      <c r="H668" s="51"/>
      <c r="I668" s="51"/>
      <c r="J668" s="51"/>
      <c r="K668" s="51"/>
    </row>
    <row r="669" spans="6:11" ht="15.75" customHeight="1">
      <c r="F669" s="50"/>
      <c r="G669" s="51"/>
      <c r="H669" s="51"/>
      <c r="I669" s="51"/>
      <c r="J669" s="51"/>
      <c r="K669" s="51"/>
    </row>
    <row r="670" spans="6:11" ht="15.75" customHeight="1">
      <c r="F670" s="50"/>
      <c r="G670" s="51"/>
      <c r="H670" s="51"/>
      <c r="I670" s="51"/>
      <c r="J670" s="51"/>
      <c r="K670" s="51"/>
    </row>
    <row r="671" spans="6:11" ht="15.75" customHeight="1">
      <c r="F671" s="50"/>
      <c r="G671" s="51"/>
      <c r="H671" s="51"/>
      <c r="I671" s="51"/>
      <c r="J671" s="51"/>
      <c r="K671" s="51"/>
    </row>
    <row r="672" spans="6:11" ht="15.75" customHeight="1">
      <c r="F672" s="50"/>
      <c r="G672" s="51"/>
      <c r="H672" s="51"/>
      <c r="I672" s="51"/>
      <c r="J672" s="51"/>
      <c r="K672" s="51"/>
    </row>
    <row r="673" spans="6:11" ht="15.75" customHeight="1">
      <c r="F673" s="50"/>
      <c r="G673" s="51"/>
      <c r="H673" s="51"/>
      <c r="I673" s="51"/>
      <c r="J673" s="51"/>
      <c r="K673" s="51"/>
    </row>
    <row r="674" spans="6:11" ht="15.75" customHeight="1">
      <c r="F674" s="50"/>
      <c r="G674" s="51"/>
      <c r="H674" s="51"/>
      <c r="I674" s="51"/>
      <c r="J674" s="51"/>
      <c r="K674" s="51"/>
    </row>
    <row r="675" spans="6:11" ht="15.75" customHeight="1">
      <c r="F675" s="50"/>
      <c r="G675" s="51"/>
      <c r="H675" s="51"/>
      <c r="I675" s="51"/>
      <c r="J675" s="51"/>
      <c r="K675" s="51"/>
    </row>
    <row r="676" spans="6:11" ht="15.75" customHeight="1">
      <c r="F676" s="50"/>
      <c r="G676" s="51"/>
      <c r="H676" s="51"/>
      <c r="I676" s="51"/>
      <c r="J676" s="51"/>
      <c r="K676" s="51"/>
    </row>
    <row r="677" spans="6:11" ht="15.75" customHeight="1">
      <c r="F677" s="50"/>
      <c r="G677" s="51"/>
      <c r="H677" s="51"/>
      <c r="I677" s="51"/>
      <c r="J677" s="51"/>
      <c r="K677" s="51"/>
    </row>
    <row r="678" spans="6:11" ht="15.75" customHeight="1">
      <c r="F678" s="50"/>
      <c r="G678" s="51"/>
      <c r="H678" s="51"/>
      <c r="I678" s="51"/>
      <c r="J678" s="51"/>
      <c r="K678" s="51"/>
    </row>
    <row r="679" spans="6:11" ht="15.75" customHeight="1">
      <c r="F679" s="50"/>
      <c r="G679" s="51"/>
      <c r="H679" s="51"/>
      <c r="I679" s="51"/>
      <c r="J679" s="51"/>
      <c r="K679" s="51"/>
    </row>
    <row r="680" spans="6:11" ht="15.75" customHeight="1">
      <c r="F680" s="50"/>
      <c r="G680" s="51"/>
      <c r="H680" s="51"/>
      <c r="I680" s="51"/>
      <c r="J680" s="51"/>
      <c r="K680" s="51"/>
    </row>
    <row r="681" spans="6:11" ht="15.75" customHeight="1">
      <c r="F681" s="50"/>
      <c r="G681" s="51"/>
      <c r="H681" s="51"/>
      <c r="I681" s="51"/>
      <c r="J681" s="51"/>
      <c r="K681" s="51"/>
    </row>
    <row r="682" spans="6:11" ht="15.75" customHeight="1">
      <c r="F682" s="50"/>
      <c r="G682" s="51"/>
      <c r="H682" s="51"/>
      <c r="I682" s="51"/>
      <c r="J682" s="51"/>
      <c r="K682" s="51"/>
    </row>
    <row r="683" spans="6:11" ht="15.75" customHeight="1">
      <c r="F683" s="50"/>
      <c r="G683" s="51"/>
      <c r="H683" s="51"/>
      <c r="I683" s="51"/>
      <c r="J683" s="51"/>
      <c r="K683" s="51"/>
    </row>
    <row r="684" spans="6:11" ht="15.75" customHeight="1">
      <c r="F684" s="50"/>
      <c r="G684" s="51"/>
      <c r="H684" s="51"/>
      <c r="I684" s="51"/>
      <c r="J684" s="51"/>
      <c r="K684" s="51"/>
    </row>
    <row r="685" spans="6:11" ht="15.75" customHeight="1">
      <c r="F685" s="50"/>
      <c r="G685" s="51"/>
      <c r="H685" s="51"/>
      <c r="I685" s="51"/>
      <c r="J685" s="51"/>
      <c r="K685" s="51"/>
    </row>
    <row r="686" spans="6:11" ht="15.75" customHeight="1">
      <c r="F686" s="50"/>
      <c r="G686" s="51"/>
      <c r="H686" s="51"/>
      <c r="I686" s="51"/>
      <c r="J686" s="51"/>
      <c r="K686" s="51"/>
    </row>
    <row r="687" spans="6:11" ht="15.75" customHeight="1">
      <c r="F687" s="50"/>
      <c r="G687" s="51"/>
      <c r="H687" s="51"/>
      <c r="I687" s="51"/>
      <c r="J687" s="51"/>
      <c r="K687" s="51"/>
    </row>
    <row r="688" spans="6:11" ht="15.75" customHeight="1">
      <c r="F688" s="50"/>
      <c r="G688" s="51"/>
      <c r="H688" s="51"/>
      <c r="I688" s="51"/>
      <c r="J688" s="51"/>
      <c r="K688" s="51"/>
    </row>
    <row r="689" spans="6:11" ht="15.75" customHeight="1">
      <c r="F689" s="50"/>
      <c r="G689" s="51"/>
      <c r="H689" s="51"/>
      <c r="I689" s="51"/>
      <c r="J689" s="51"/>
      <c r="K689" s="51"/>
    </row>
    <row r="690" spans="6:11" ht="15.75" customHeight="1">
      <c r="F690" s="50"/>
      <c r="G690" s="51"/>
      <c r="H690" s="51"/>
      <c r="I690" s="51"/>
      <c r="J690" s="51"/>
      <c r="K690" s="51"/>
    </row>
    <row r="691" spans="6:11" ht="15.75" customHeight="1">
      <c r="F691" s="50"/>
      <c r="G691" s="51"/>
      <c r="H691" s="51"/>
      <c r="I691" s="51"/>
      <c r="J691" s="51"/>
      <c r="K691" s="51"/>
    </row>
    <row r="692" spans="6:11" ht="15.75" customHeight="1">
      <c r="F692" s="50"/>
      <c r="G692" s="51"/>
      <c r="H692" s="51"/>
      <c r="I692" s="51"/>
      <c r="J692" s="51"/>
      <c r="K692" s="51"/>
    </row>
    <row r="693" spans="6:11" ht="15.75" customHeight="1">
      <c r="F693" s="50"/>
      <c r="G693" s="51"/>
      <c r="H693" s="51"/>
      <c r="I693" s="51"/>
      <c r="J693" s="51"/>
      <c r="K693" s="51"/>
    </row>
    <row r="694" spans="6:11" ht="15.75" customHeight="1">
      <c r="F694" s="50"/>
      <c r="G694" s="51"/>
      <c r="H694" s="51"/>
      <c r="I694" s="51"/>
      <c r="J694" s="51"/>
      <c r="K694" s="51"/>
    </row>
    <row r="695" spans="6:11" ht="15.75" customHeight="1">
      <c r="F695" s="50"/>
      <c r="G695" s="51"/>
      <c r="H695" s="51"/>
      <c r="I695" s="51"/>
      <c r="J695" s="51"/>
      <c r="K695" s="51"/>
    </row>
    <row r="696" spans="6:11" ht="15.75" customHeight="1">
      <c r="F696" s="50"/>
      <c r="G696" s="51"/>
      <c r="H696" s="51"/>
      <c r="I696" s="51"/>
      <c r="J696" s="51"/>
      <c r="K696" s="51"/>
    </row>
    <row r="697" spans="6:11" ht="15.75" customHeight="1">
      <c r="F697" s="50"/>
      <c r="G697" s="51"/>
      <c r="H697" s="51"/>
      <c r="I697" s="51"/>
      <c r="J697" s="51"/>
      <c r="K697" s="51"/>
    </row>
    <row r="698" spans="6:11" ht="15.75" customHeight="1">
      <c r="F698" s="50"/>
      <c r="G698" s="51"/>
      <c r="H698" s="51"/>
      <c r="I698" s="51"/>
      <c r="J698" s="51"/>
      <c r="K698" s="51"/>
    </row>
    <row r="699" spans="6:11" ht="15.75" customHeight="1">
      <c r="F699" s="50"/>
      <c r="G699" s="51"/>
      <c r="H699" s="51"/>
      <c r="I699" s="51"/>
      <c r="J699" s="51"/>
      <c r="K699" s="51"/>
    </row>
    <row r="700" spans="6:11" ht="15.75" customHeight="1">
      <c r="F700" s="50"/>
      <c r="G700" s="51"/>
      <c r="H700" s="51"/>
      <c r="I700" s="51"/>
      <c r="J700" s="51"/>
      <c r="K700" s="51"/>
    </row>
    <row r="701" spans="6:11" ht="15.75" customHeight="1">
      <c r="F701" s="50"/>
      <c r="G701" s="51"/>
      <c r="H701" s="51"/>
      <c r="I701" s="51"/>
      <c r="J701" s="51"/>
      <c r="K701" s="51"/>
    </row>
    <row r="702" spans="6:11" ht="15.75" customHeight="1">
      <c r="F702" s="50"/>
      <c r="G702" s="51"/>
      <c r="H702" s="51"/>
      <c r="I702" s="51"/>
      <c r="J702" s="51"/>
      <c r="K702" s="51"/>
    </row>
    <row r="703" spans="6:11" ht="15.75" customHeight="1">
      <c r="F703" s="50"/>
      <c r="G703" s="51"/>
      <c r="H703" s="51"/>
      <c r="I703" s="51"/>
      <c r="J703" s="51"/>
      <c r="K703" s="51"/>
    </row>
    <row r="704" spans="6:11" ht="15.75" customHeight="1">
      <c r="F704" s="50"/>
      <c r="G704" s="51"/>
      <c r="H704" s="51"/>
      <c r="I704" s="51"/>
      <c r="J704" s="51"/>
      <c r="K704" s="51"/>
    </row>
    <row r="705" spans="6:11" ht="15.75" customHeight="1">
      <c r="F705" s="50"/>
      <c r="G705" s="51"/>
      <c r="H705" s="51"/>
      <c r="I705" s="51"/>
      <c r="J705" s="51"/>
      <c r="K705" s="51"/>
    </row>
    <row r="706" spans="6:11" ht="15.75" customHeight="1">
      <c r="F706" s="50"/>
      <c r="G706" s="51"/>
      <c r="H706" s="51"/>
      <c r="I706" s="51"/>
      <c r="J706" s="51"/>
      <c r="K706" s="51"/>
    </row>
    <row r="707" spans="6:11" ht="15.75" customHeight="1">
      <c r="F707" s="50"/>
      <c r="G707" s="51"/>
      <c r="H707" s="51"/>
      <c r="I707" s="51"/>
      <c r="J707" s="51"/>
      <c r="K707" s="51"/>
    </row>
    <row r="708" spans="6:11" ht="15.75" customHeight="1">
      <c r="F708" s="50"/>
      <c r="G708" s="51"/>
      <c r="H708" s="51"/>
      <c r="I708" s="51"/>
      <c r="J708" s="51"/>
      <c r="K708" s="51"/>
    </row>
    <row r="709" spans="6:11" ht="15.75" customHeight="1">
      <c r="F709" s="50"/>
      <c r="G709" s="51"/>
      <c r="H709" s="51"/>
      <c r="I709" s="51"/>
      <c r="J709" s="51"/>
      <c r="K709" s="51"/>
    </row>
    <row r="710" spans="6:11" ht="15.75" customHeight="1">
      <c r="F710" s="50"/>
      <c r="G710" s="51"/>
      <c r="H710" s="51"/>
      <c r="I710" s="51"/>
      <c r="J710" s="51"/>
      <c r="K710" s="51"/>
    </row>
    <row r="711" spans="6:11" ht="15.75" customHeight="1">
      <c r="F711" s="50"/>
      <c r="G711" s="51"/>
      <c r="H711" s="51"/>
      <c r="I711" s="51"/>
      <c r="J711" s="51"/>
      <c r="K711" s="51"/>
    </row>
    <row r="712" spans="6:11" ht="15.75" customHeight="1">
      <c r="F712" s="50"/>
      <c r="G712" s="51"/>
      <c r="H712" s="51"/>
      <c r="I712" s="51"/>
      <c r="J712" s="51"/>
      <c r="K712" s="51"/>
    </row>
    <row r="713" spans="6:11" ht="15.75" customHeight="1">
      <c r="F713" s="50"/>
      <c r="G713" s="51"/>
      <c r="H713" s="51"/>
      <c r="I713" s="51"/>
      <c r="J713" s="51"/>
      <c r="K713" s="51"/>
    </row>
    <row r="714" spans="6:11" ht="15.75" customHeight="1">
      <c r="F714" s="50"/>
      <c r="G714" s="51"/>
      <c r="H714" s="51"/>
      <c r="I714" s="51"/>
      <c r="J714" s="51"/>
      <c r="K714" s="51"/>
    </row>
    <row r="715" spans="6:11" ht="15.75" customHeight="1">
      <c r="F715" s="50"/>
      <c r="G715" s="51"/>
      <c r="H715" s="51"/>
      <c r="I715" s="51"/>
      <c r="J715" s="51"/>
      <c r="K715" s="51"/>
    </row>
    <row r="716" spans="6:11" ht="15.75" customHeight="1">
      <c r="F716" s="50"/>
      <c r="G716" s="51"/>
      <c r="H716" s="51"/>
      <c r="I716" s="51"/>
      <c r="J716" s="51"/>
      <c r="K716" s="51"/>
    </row>
    <row r="717" spans="6:11" ht="15.75" customHeight="1">
      <c r="F717" s="50"/>
      <c r="G717" s="51"/>
      <c r="H717" s="51"/>
      <c r="I717" s="51"/>
      <c r="J717" s="51"/>
      <c r="K717" s="51"/>
    </row>
    <row r="718" spans="6:11" ht="15.75" customHeight="1">
      <c r="F718" s="50"/>
      <c r="G718" s="51"/>
      <c r="H718" s="51"/>
      <c r="I718" s="51"/>
      <c r="J718" s="51"/>
      <c r="K718" s="51"/>
    </row>
    <row r="719" spans="6:11" ht="15.75" customHeight="1">
      <c r="F719" s="50"/>
      <c r="G719" s="51"/>
      <c r="H719" s="51"/>
      <c r="I719" s="51"/>
      <c r="J719" s="51"/>
      <c r="K719" s="51"/>
    </row>
    <row r="720" spans="6:11" ht="15.75" customHeight="1">
      <c r="F720" s="50"/>
      <c r="G720" s="51"/>
      <c r="H720" s="51"/>
      <c r="I720" s="51"/>
      <c r="J720" s="51"/>
      <c r="K720" s="51"/>
    </row>
    <row r="721" spans="6:11" ht="15.75" customHeight="1">
      <c r="F721" s="50"/>
      <c r="G721" s="51"/>
      <c r="H721" s="51"/>
      <c r="I721" s="51"/>
      <c r="J721" s="51"/>
      <c r="K721" s="51"/>
    </row>
    <row r="722" spans="6:11" ht="15.75" customHeight="1">
      <c r="F722" s="50"/>
      <c r="G722" s="51"/>
      <c r="H722" s="51"/>
      <c r="I722" s="51"/>
      <c r="J722" s="51"/>
      <c r="K722" s="51"/>
    </row>
    <row r="723" spans="6:11" ht="15.75" customHeight="1">
      <c r="F723" s="50"/>
      <c r="G723" s="51"/>
      <c r="H723" s="51"/>
      <c r="I723" s="51"/>
      <c r="J723" s="51"/>
      <c r="K723" s="51"/>
    </row>
    <row r="724" spans="6:11" ht="15.75" customHeight="1">
      <c r="F724" s="50"/>
      <c r="G724" s="51"/>
      <c r="H724" s="51"/>
      <c r="I724" s="51"/>
      <c r="J724" s="51"/>
      <c r="K724" s="51"/>
    </row>
    <row r="725" spans="6:11" ht="15.75" customHeight="1">
      <c r="F725" s="50"/>
      <c r="G725" s="51"/>
      <c r="H725" s="51"/>
      <c r="I725" s="51"/>
      <c r="J725" s="51"/>
      <c r="K725" s="51"/>
    </row>
    <row r="726" spans="6:11" ht="15.75" customHeight="1">
      <c r="F726" s="50"/>
      <c r="G726" s="51"/>
      <c r="H726" s="51"/>
      <c r="I726" s="51"/>
      <c r="J726" s="51"/>
      <c r="K726" s="51"/>
    </row>
    <row r="727" spans="6:11" ht="15.75" customHeight="1">
      <c r="F727" s="50"/>
      <c r="G727" s="51"/>
      <c r="H727" s="51"/>
      <c r="I727" s="51"/>
      <c r="J727" s="51"/>
      <c r="K727" s="51"/>
    </row>
    <row r="728" spans="6:11" ht="15.75" customHeight="1">
      <c r="F728" s="50"/>
      <c r="G728" s="51"/>
      <c r="H728" s="51"/>
      <c r="I728" s="51"/>
      <c r="J728" s="51"/>
      <c r="K728" s="51"/>
    </row>
    <row r="729" spans="6:11" ht="15.75" customHeight="1">
      <c r="F729" s="50"/>
      <c r="G729" s="51"/>
      <c r="H729" s="51"/>
      <c r="I729" s="51"/>
      <c r="J729" s="51"/>
      <c r="K729" s="51"/>
    </row>
    <row r="730" spans="6:11" ht="15.75" customHeight="1">
      <c r="F730" s="50"/>
      <c r="G730" s="51"/>
      <c r="H730" s="51"/>
      <c r="I730" s="51"/>
      <c r="J730" s="51"/>
      <c r="K730" s="51"/>
    </row>
    <row r="731" spans="6:11" ht="15.75" customHeight="1">
      <c r="F731" s="50"/>
      <c r="G731" s="51"/>
      <c r="H731" s="51"/>
      <c r="I731" s="51"/>
      <c r="J731" s="51"/>
      <c r="K731" s="51"/>
    </row>
    <row r="732" spans="6:11" ht="15.75" customHeight="1">
      <c r="F732" s="50"/>
      <c r="G732" s="51"/>
      <c r="H732" s="51"/>
      <c r="I732" s="51"/>
      <c r="J732" s="51"/>
      <c r="K732" s="51"/>
    </row>
    <row r="733" spans="6:11" ht="15.75" customHeight="1">
      <c r="F733" s="50"/>
      <c r="G733" s="51"/>
      <c r="H733" s="51"/>
      <c r="I733" s="51"/>
      <c r="J733" s="51"/>
      <c r="K733" s="51"/>
    </row>
    <row r="734" spans="6:11" ht="15.75" customHeight="1">
      <c r="F734" s="50"/>
      <c r="G734" s="51"/>
      <c r="H734" s="51"/>
      <c r="I734" s="51"/>
      <c r="J734" s="51"/>
      <c r="K734" s="51"/>
    </row>
    <row r="735" spans="6:11" ht="15.75" customHeight="1">
      <c r="F735" s="50"/>
      <c r="G735" s="51"/>
      <c r="H735" s="51"/>
      <c r="I735" s="51"/>
      <c r="J735" s="51"/>
      <c r="K735" s="51"/>
    </row>
    <row r="736" spans="6:11" ht="15.75" customHeight="1">
      <c r="F736" s="50"/>
      <c r="G736" s="51"/>
      <c r="H736" s="51"/>
      <c r="I736" s="51"/>
      <c r="J736" s="51"/>
      <c r="K736" s="51"/>
    </row>
    <row r="737" spans="6:11" ht="15.75" customHeight="1">
      <c r="F737" s="50"/>
      <c r="G737" s="51"/>
      <c r="H737" s="51"/>
      <c r="I737" s="51"/>
      <c r="J737" s="51"/>
      <c r="K737" s="51"/>
    </row>
    <row r="738" spans="6:11" ht="15.75" customHeight="1">
      <c r="F738" s="50"/>
      <c r="G738" s="51"/>
      <c r="H738" s="51"/>
      <c r="I738" s="51"/>
      <c r="J738" s="51"/>
      <c r="K738" s="51"/>
    </row>
    <row r="739" spans="6:11" ht="15.75" customHeight="1">
      <c r="F739" s="50"/>
      <c r="G739" s="51"/>
      <c r="H739" s="51"/>
      <c r="I739" s="51"/>
      <c r="J739" s="51"/>
      <c r="K739" s="51"/>
    </row>
    <row r="740" spans="6:11" ht="15.75" customHeight="1">
      <c r="F740" s="50"/>
      <c r="G740" s="51"/>
      <c r="H740" s="51"/>
      <c r="I740" s="51"/>
      <c r="J740" s="51"/>
      <c r="K740" s="51"/>
    </row>
    <row r="741" spans="6:11" ht="15.75" customHeight="1">
      <c r="F741" s="50"/>
      <c r="G741" s="51"/>
      <c r="H741" s="51"/>
      <c r="I741" s="51"/>
      <c r="J741" s="51"/>
      <c r="K741" s="51"/>
    </row>
    <row r="742" spans="6:11" ht="15.75" customHeight="1">
      <c r="F742" s="50"/>
      <c r="G742" s="51"/>
      <c r="H742" s="51"/>
      <c r="I742" s="51"/>
      <c r="J742" s="51"/>
      <c r="K742" s="51"/>
    </row>
    <row r="743" spans="6:11" ht="15.75" customHeight="1">
      <c r="F743" s="50"/>
      <c r="G743" s="51"/>
      <c r="H743" s="51"/>
      <c r="I743" s="51"/>
      <c r="J743" s="51"/>
      <c r="K743" s="51"/>
    </row>
    <row r="744" spans="6:11" ht="15.75" customHeight="1">
      <c r="F744" s="50"/>
      <c r="G744" s="51"/>
      <c r="H744" s="51"/>
      <c r="I744" s="51"/>
      <c r="J744" s="51"/>
      <c r="K744" s="51"/>
    </row>
    <row r="745" spans="6:11" ht="15.75" customHeight="1">
      <c r="F745" s="50"/>
      <c r="G745" s="51"/>
      <c r="H745" s="51"/>
      <c r="I745" s="51"/>
      <c r="J745" s="51"/>
      <c r="K745" s="51"/>
    </row>
    <row r="746" spans="6:11" ht="15.75" customHeight="1">
      <c r="F746" s="50"/>
      <c r="G746" s="51"/>
      <c r="H746" s="51"/>
      <c r="I746" s="51"/>
      <c r="J746" s="51"/>
      <c r="K746" s="51"/>
    </row>
    <row r="747" spans="6:11" ht="15.75" customHeight="1">
      <c r="F747" s="50"/>
      <c r="G747" s="51"/>
      <c r="H747" s="51"/>
      <c r="I747" s="51"/>
      <c r="J747" s="51"/>
      <c r="K747" s="51"/>
    </row>
    <row r="748" spans="6:11" ht="15.75" customHeight="1">
      <c r="F748" s="50"/>
      <c r="G748" s="51"/>
      <c r="H748" s="51"/>
      <c r="I748" s="51"/>
      <c r="J748" s="51"/>
      <c r="K748" s="51"/>
    </row>
    <row r="749" spans="6:11" ht="15.75" customHeight="1">
      <c r="F749" s="50"/>
      <c r="G749" s="51"/>
      <c r="H749" s="51"/>
      <c r="I749" s="51"/>
      <c r="J749" s="51"/>
      <c r="K749" s="51"/>
    </row>
    <row r="750" spans="6:11" ht="15.75" customHeight="1">
      <c r="F750" s="50"/>
      <c r="G750" s="51"/>
      <c r="H750" s="51"/>
      <c r="I750" s="51"/>
      <c r="J750" s="51"/>
      <c r="K750" s="51"/>
    </row>
    <row r="751" spans="6:11" ht="15.75" customHeight="1">
      <c r="F751" s="50"/>
      <c r="G751" s="51"/>
      <c r="H751" s="51"/>
      <c r="I751" s="51"/>
      <c r="J751" s="51"/>
      <c r="K751" s="51"/>
    </row>
    <row r="752" spans="6:11" ht="15.75" customHeight="1">
      <c r="F752" s="50"/>
      <c r="G752" s="51"/>
      <c r="H752" s="51"/>
      <c r="I752" s="51"/>
      <c r="J752" s="51"/>
      <c r="K752" s="51"/>
    </row>
    <row r="753" spans="6:11" ht="15.75" customHeight="1">
      <c r="F753" s="50"/>
      <c r="G753" s="51"/>
      <c r="H753" s="51"/>
      <c r="I753" s="51"/>
      <c r="J753" s="51"/>
      <c r="K753" s="51"/>
    </row>
    <row r="754" spans="6:11" ht="15.75" customHeight="1">
      <c r="F754" s="50"/>
      <c r="G754" s="51"/>
      <c r="H754" s="51"/>
      <c r="I754" s="51"/>
      <c r="J754" s="51"/>
      <c r="K754" s="51"/>
    </row>
    <row r="755" spans="6:11" ht="15.75" customHeight="1">
      <c r="F755" s="50"/>
      <c r="G755" s="51"/>
      <c r="H755" s="51"/>
      <c r="I755" s="51"/>
      <c r="J755" s="51"/>
      <c r="K755" s="51"/>
    </row>
    <row r="756" spans="6:11" ht="15.75" customHeight="1">
      <c r="F756" s="50"/>
      <c r="G756" s="51"/>
      <c r="H756" s="51"/>
      <c r="I756" s="51"/>
      <c r="J756" s="51"/>
      <c r="K756" s="51"/>
    </row>
    <row r="757" spans="6:11" ht="15.75" customHeight="1">
      <c r="F757" s="50"/>
      <c r="G757" s="51"/>
      <c r="H757" s="51"/>
      <c r="I757" s="51"/>
      <c r="J757" s="51"/>
      <c r="K757" s="51"/>
    </row>
    <row r="758" spans="6:11" ht="15.75" customHeight="1">
      <c r="F758" s="50"/>
      <c r="G758" s="51"/>
      <c r="H758" s="51"/>
      <c r="I758" s="51"/>
      <c r="J758" s="51"/>
      <c r="K758" s="51"/>
    </row>
    <row r="759" spans="6:11" ht="15.75" customHeight="1">
      <c r="F759" s="50"/>
      <c r="G759" s="51"/>
      <c r="H759" s="51"/>
      <c r="I759" s="51"/>
      <c r="J759" s="51"/>
      <c r="K759" s="51"/>
    </row>
    <row r="760" spans="6:11" ht="15.75" customHeight="1">
      <c r="F760" s="50"/>
      <c r="G760" s="51"/>
      <c r="H760" s="51"/>
      <c r="I760" s="51"/>
      <c r="J760" s="51"/>
      <c r="K760" s="51"/>
    </row>
    <row r="761" spans="6:11" ht="15.75" customHeight="1">
      <c r="F761" s="50"/>
      <c r="G761" s="51"/>
      <c r="H761" s="51"/>
      <c r="I761" s="51"/>
      <c r="J761" s="51"/>
      <c r="K761" s="51"/>
    </row>
    <row r="762" spans="6:11" ht="15.75" customHeight="1">
      <c r="F762" s="50"/>
      <c r="G762" s="51"/>
      <c r="H762" s="51"/>
      <c r="I762" s="51"/>
      <c r="J762" s="51"/>
      <c r="K762" s="51"/>
    </row>
    <row r="763" spans="6:11" ht="15.75" customHeight="1">
      <c r="F763" s="50"/>
      <c r="G763" s="51"/>
      <c r="H763" s="51"/>
      <c r="I763" s="51"/>
      <c r="J763" s="51"/>
      <c r="K763" s="51"/>
    </row>
    <row r="764" spans="6:11" ht="15.75" customHeight="1">
      <c r="F764" s="50"/>
      <c r="G764" s="51"/>
      <c r="H764" s="51"/>
      <c r="I764" s="51"/>
      <c r="J764" s="51"/>
      <c r="K764" s="51"/>
    </row>
    <row r="765" spans="6:11" ht="15.75" customHeight="1">
      <c r="F765" s="50"/>
      <c r="G765" s="51"/>
      <c r="H765" s="51"/>
      <c r="I765" s="51"/>
      <c r="J765" s="51"/>
      <c r="K765" s="51"/>
    </row>
    <row r="766" spans="6:11" ht="15.75" customHeight="1">
      <c r="F766" s="50"/>
      <c r="G766" s="51"/>
      <c r="H766" s="51"/>
      <c r="I766" s="51"/>
      <c r="J766" s="51"/>
      <c r="K766" s="51"/>
    </row>
    <row r="767" spans="6:11" ht="15.75" customHeight="1">
      <c r="F767" s="50"/>
      <c r="G767" s="51"/>
      <c r="H767" s="51"/>
      <c r="I767" s="51"/>
      <c r="J767" s="51"/>
      <c r="K767" s="51"/>
    </row>
    <row r="768" spans="6:11" ht="15.75" customHeight="1">
      <c r="F768" s="50"/>
      <c r="G768" s="51"/>
      <c r="H768" s="51"/>
      <c r="I768" s="51"/>
      <c r="J768" s="51"/>
      <c r="K768" s="51"/>
    </row>
    <row r="769" spans="6:11" ht="15.75" customHeight="1">
      <c r="F769" s="50"/>
      <c r="G769" s="51"/>
      <c r="H769" s="51"/>
      <c r="I769" s="51"/>
      <c r="J769" s="51"/>
      <c r="K769" s="51"/>
    </row>
    <row r="770" spans="6:11" ht="15.75" customHeight="1">
      <c r="F770" s="50"/>
      <c r="G770" s="51"/>
      <c r="H770" s="51"/>
      <c r="I770" s="51"/>
      <c r="J770" s="51"/>
      <c r="K770" s="51"/>
    </row>
    <row r="771" spans="6:11" ht="15.75" customHeight="1">
      <c r="F771" s="50"/>
      <c r="G771" s="51"/>
      <c r="H771" s="51"/>
      <c r="I771" s="51"/>
      <c r="J771" s="51"/>
      <c r="K771" s="51"/>
    </row>
    <row r="772" spans="6:11" ht="15.75" customHeight="1">
      <c r="F772" s="50"/>
      <c r="G772" s="51"/>
      <c r="H772" s="51"/>
      <c r="I772" s="51"/>
      <c r="J772" s="51"/>
      <c r="K772" s="51"/>
    </row>
    <row r="773" spans="6:11" ht="15.75" customHeight="1">
      <c r="F773" s="50"/>
      <c r="G773" s="51"/>
      <c r="H773" s="51"/>
      <c r="I773" s="51"/>
      <c r="J773" s="51"/>
      <c r="K773" s="51"/>
    </row>
    <row r="774" spans="6:11" ht="15.75" customHeight="1">
      <c r="F774" s="50"/>
      <c r="G774" s="51"/>
      <c r="H774" s="51"/>
      <c r="I774" s="51"/>
      <c r="J774" s="51"/>
      <c r="K774" s="51"/>
    </row>
    <row r="775" spans="6:11" ht="15.75" customHeight="1">
      <c r="F775" s="50"/>
      <c r="G775" s="51"/>
      <c r="H775" s="51"/>
      <c r="I775" s="51"/>
      <c r="J775" s="51"/>
      <c r="K775" s="51"/>
    </row>
    <row r="776" spans="6:11" ht="15.75" customHeight="1">
      <c r="F776" s="50"/>
      <c r="G776" s="51"/>
      <c r="H776" s="51"/>
      <c r="I776" s="51"/>
      <c r="J776" s="51"/>
      <c r="K776" s="51"/>
    </row>
    <row r="777" spans="6:11" ht="15.75" customHeight="1">
      <c r="F777" s="50"/>
      <c r="G777" s="51"/>
      <c r="H777" s="51"/>
      <c r="I777" s="51"/>
      <c r="J777" s="51"/>
      <c r="K777" s="51"/>
    </row>
    <row r="778" spans="6:11" ht="15.75" customHeight="1">
      <c r="F778" s="50"/>
      <c r="G778" s="51"/>
      <c r="H778" s="51"/>
      <c r="I778" s="51"/>
      <c r="J778" s="51"/>
      <c r="K778" s="51"/>
    </row>
    <row r="779" spans="6:11" ht="15.75" customHeight="1">
      <c r="F779" s="50"/>
      <c r="G779" s="51"/>
      <c r="H779" s="51"/>
      <c r="I779" s="51"/>
      <c r="J779" s="51"/>
      <c r="K779" s="51"/>
    </row>
    <row r="780" spans="6:11" ht="15.75" customHeight="1">
      <c r="F780" s="50"/>
      <c r="G780" s="51"/>
      <c r="H780" s="51"/>
      <c r="I780" s="51"/>
      <c r="J780" s="51"/>
      <c r="K780" s="51"/>
    </row>
    <row r="781" spans="6:11" ht="15.75" customHeight="1">
      <c r="F781" s="50"/>
      <c r="G781" s="51"/>
      <c r="H781" s="51"/>
      <c r="I781" s="51"/>
      <c r="J781" s="51"/>
      <c r="K781" s="51"/>
    </row>
    <row r="782" spans="6:11" ht="15.75" customHeight="1">
      <c r="F782" s="50"/>
      <c r="G782" s="51"/>
      <c r="H782" s="51"/>
      <c r="I782" s="51"/>
      <c r="J782" s="51"/>
      <c r="K782" s="51"/>
    </row>
    <row r="783" spans="6:11" ht="15.75" customHeight="1">
      <c r="F783" s="50"/>
      <c r="G783" s="51"/>
      <c r="H783" s="51"/>
      <c r="I783" s="51"/>
      <c r="J783" s="51"/>
      <c r="K783" s="51"/>
    </row>
    <row r="784" spans="6:11" ht="15.75" customHeight="1">
      <c r="F784" s="50"/>
      <c r="G784" s="51"/>
      <c r="H784" s="51"/>
      <c r="I784" s="51"/>
      <c r="J784" s="51"/>
      <c r="K784" s="51"/>
    </row>
    <row r="785" spans="6:11" ht="15.75" customHeight="1">
      <c r="F785" s="50"/>
      <c r="G785" s="51"/>
      <c r="H785" s="51"/>
      <c r="I785" s="51"/>
      <c r="J785" s="51"/>
      <c r="K785" s="51"/>
    </row>
    <row r="786" spans="6:11" ht="15.75" customHeight="1">
      <c r="F786" s="50"/>
      <c r="G786" s="51"/>
      <c r="H786" s="51"/>
      <c r="I786" s="51"/>
      <c r="J786" s="51"/>
      <c r="K786" s="51"/>
    </row>
    <row r="787" spans="6:11" ht="15.75" customHeight="1">
      <c r="F787" s="50"/>
      <c r="G787" s="51"/>
      <c r="H787" s="51"/>
      <c r="I787" s="51"/>
      <c r="J787" s="51"/>
      <c r="K787" s="51"/>
    </row>
    <row r="788" spans="6:11" ht="15.75" customHeight="1">
      <c r="F788" s="50"/>
      <c r="G788" s="51"/>
      <c r="H788" s="51"/>
      <c r="I788" s="51"/>
      <c r="J788" s="51"/>
      <c r="K788" s="51"/>
    </row>
    <row r="789" spans="6:11" ht="15.75" customHeight="1">
      <c r="F789" s="50"/>
      <c r="G789" s="51"/>
      <c r="H789" s="51"/>
      <c r="I789" s="51"/>
      <c r="J789" s="51"/>
      <c r="K789" s="51"/>
    </row>
    <row r="790" spans="6:11" ht="15.75" customHeight="1">
      <c r="F790" s="50"/>
      <c r="G790" s="51"/>
      <c r="H790" s="51"/>
      <c r="I790" s="51"/>
      <c r="J790" s="51"/>
      <c r="K790" s="51"/>
    </row>
    <row r="791" spans="6:11" ht="15.75" customHeight="1">
      <c r="F791" s="50"/>
      <c r="G791" s="51"/>
      <c r="H791" s="51"/>
      <c r="I791" s="51"/>
      <c r="J791" s="51"/>
      <c r="K791" s="51"/>
    </row>
    <row r="792" spans="6:11" ht="15.75" customHeight="1">
      <c r="F792" s="50"/>
      <c r="G792" s="51"/>
      <c r="H792" s="51"/>
      <c r="I792" s="51"/>
      <c r="J792" s="51"/>
      <c r="K792" s="51"/>
    </row>
    <row r="793" spans="6:11" ht="15.75" customHeight="1">
      <c r="F793" s="50"/>
      <c r="G793" s="51"/>
      <c r="H793" s="51"/>
      <c r="I793" s="51"/>
      <c r="J793" s="51"/>
      <c r="K793" s="51"/>
    </row>
    <row r="794" spans="6:11" ht="15.75" customHeight="1">
      <c r="F794" s="50"/>
      <c r="G794" s="51"/>
      <c r="H794" s="51"/>
      <c r="I794" s="51"/>
      <c r="J794" s="51"/>
      <c r="K794" s="51"/>
    </row>
    <row r="795" spans="6:11" ht="15.75" customHeight="1">
      <c r="F795" s="50"/>
      <c r="G795" s="51"/>
      <c r="H795" s="51"/>
      <c r="I795" s="51"/>
      <c r="J795" s="51"/>
      <c r="K795" s="51"/>
    </row>
    <row r="796" spans="6:11" ht="15.75" customHeight="1">
      <c r="F796" s="50"/>
      <c r="G796" s="51"/>
      <c r="H796" s="51"/>
      <c r="I796" s="51"/>
      <c r="J796" s="51"/>
      <c r="K796" s="51"/>
    </row>
    <row r="797" spans="6:11" ht="15.75" customHeight="1">
      <c r="F797" s="50"/>
      <c r="G797" s="51"/>
      <c r="H797" s="51"/>
      <c r="I797" s="51"/>
      <c r="J797" s="51"/>
      <c r="K797" s="51"/>
    </row>
    <row r="798" spans="6:11" ht="15.75" customHeight="1">
      <c r="F798" s="50"/>
      <c r="G798" s="51"/>
      <c r="H798" s="51"/>
      <c r="I798" s="51"/>
      <c r="J798" s="51"/>
      <c r="K798" s="51"/>
    </row>
    <row r="799" spans="6:11" ht="15.75" customHeight="1">
      <c r="F799" s="50"/>
      <c r="G799" s="51"/>
      <c r="H799" s="51"/>
      <c r="I799" s="51"/>
      <c r="J799" s="51"/>
      <c r="K799" s="51"/>
    </row>
    <row r="800" spans="6:11" ht="15.75" customHeight="1">
      <c r="F800" s="50"/>
      <c r="G800" s="51"/>
      <c r="H800" s="51"/>
      <c r="I800" s="51"/>
      <c r="J800" s="51"/>
      <c r="K800" s="51"/>
    </row>
    <row r="801" spans="6:11" ht="15.75" customHeight="1">
      <c r="F801" s="50"/>
      <c r="G801" s="51"/>
      <c r="H801" s="51"/>
      <c r="I801" s="51"/>
      <c r="J801" s="51"/>
      <c r="K801" s="51"/>
    </row>
    <row r="802" spans="6:11" ht="15.75" customHeight="1">
      <c r="F802" s="50"/>
      <c r="G802" s="51"/>
      <c r="H802" s="51"/>
      <c r="I802" s="51"/>
      <c r="J802" s="51"/>
      <c r="K802" s="51"/>
    </row>
    <row r="803" spans="6:11" ht="15.75" customHeight="1">
      <c r="F803" s="50"/>
      <c r="G803" s="51"/>
      <c r="H803" s="51"/>
      <c r="I803" s="51"/>
      <c r="J803" s="51"/>
      <c r="K803" s="51"/>
    </row>
    <row r="804" spans="6:11" ht="15.75" customHeight="1">
      <c r="F804" s="50"/>
      <c r="G804" s="51"/>
      <c r="H804" s="51"/>
      <c r="I804" s="51"/>
      <c r="J804" s="51"/>
      <c r="K804" s="51"/>
    </row>
    <row r="805" spans="6:11" ht="15.75" customHeight="1">
      <c r="F805" s="50"/>
      <c r="G805" s="51"/>
      <c r="H805" s="51"/>
      <c r="I805" s="51"/>
      <c r="J805" s="51"/>
      <c r="K805" s="51"/>
    </row>
    <row r="806" spans="6:11" ht="15.75" customHeight="1">
      <c r="F806" s="50"/>
      <c r="G806" s="51"/>
      <c r="H806" s="51"/>
      <c r="I806" s="51"/>
      <c r="J806" s="51"/>
      <c r="K806" s="51"/>
    </row>
    <row r="807" spans="6:11" ht="15.75" customHeight="1">
      <c r="F807" s="50"/>
      <c r="G807" s="51"/>
      <c r="H807" s="51"/>
      <c r="I807" s="51"/>
      <c r="J807" s="51"/>
      <c r="K807" s="51"/>
    </row>
    <row r="808" spans="6:11" ht="15.75" customHeight="1">
      <c r="F808" s="50"/>
      <c r="G808" s="51"/>
      <c r="H808" s="51"/>
      <c r="I808" s="51"/>
      <c r="J808" s="51"/>
      <c r="K808" s="51"/>
    </row>
    <row r="809" spans="6:11" ht="15.75" customHeight="1">
      <c r="F809" s="50"/>
      <c r="G809" s="51"/>
      <c r="H809" s="51"/>
      <c r="I809" s="51"/>
      <c r="J809" s="51"/>
      <c r="K809" s="51"/>
    </row>
    <row r="810" spans="6:11" ht="15.75" customHeight="1">
      <c r="F810" s="50"/>
      <c r="G810" s="51"/>
      <c r="H810" s="51"/>
      <c r="I810" s="51"/>
      <c r="J810" s="51"/>
      <c r="K810" s="51"/>
    </row>
    <row r="811" spans="6:11" ht="15.75" customHeight="1">
      <c r="F811" s="50"/>
      <c r="G811" s="51"/>
      <c r="H811" s="51"/>
      <c r="I811" s="51"/>
      <c r="J811" s="51"/>
      <c r="K811" s="51"/>
    </row>
    <row r="812" spans="6:11" ht="15.75" customHeight="1">
      <c r="F812" s="50"/>
      <c r="G812" s="51"/>
      <c r="H812" s="51"/>
      <c r="I812" s="51"/>
      <c r="J812" s="51"/>
      <c r="K812" s="51"/>
    </row>
    <row r="813" spans="6:11" ht="15.75" customHeight="1">
      <c r="F813" s="50"/>
      <c r="G813" s="51"/>
      <c r="H813" s="51"/>
      <c r="I813" s="51"/>
      <c r="J813" s="51"/>
      <c r="K813" s="51"/>
    </row>
    <row r="814" spans="6:11" ht="15.75" customHeight="1">
      <c r="F814" s="50"/>
      <c r="G814" s="51"/>
      <c r="H814" s="51"/>
      <c r="I814" s="51"/>
      <c r="J814" s="51"/>
      <c r="K814" s="51"/>
    </row>
    <row r="815" spans="6:11" ht="15.75" customHeight="1">
      <c r="F815" s="50"/>
      <c r="G815" s="51"/>
      <c r="H815" s="51"/>
      <c r="I815" s="51"/>
      <c r="J815" s="51"/>
      <c r="K815" s="51"/>
    </row>
    <row r="816" spans="6:11" ht="15.75" customHeight="1">
      <c r="F816" s="50"/>
      <c r="G816" s="51"/>
      <c r="H816" s="51"/>
      <c r="I816" s="51"/>
      <c r="J816" s="51"/>
      <c r="K816" s="51"/>
    </row>
    <row r="817" spans="6:11" ht="15.75" customHeight="1">
      <c r="F817" s="50"/>
      <c r="G817" s="51"/>
      <c r="H817" s="51"/>
      <c r="I817" s="51"/>
      <c r="J817" s="51"/>
      <c r="K817" s="51"/>
    </row>
    <row r="818" spans="6:11" ht="15.75" customHeight="1">
      <c r="F818" s="50"/>
      <c r="G818" s="51"/>
      <c r="H818" s="51"/>
      <c r="I818" s="51"/>
      <c r="J818" s="51"/>
      <c r="K818" s="51"/>
    </row>
    <row r="819" spans="6:11" ht="15.75" customHeight="1">
      <c r="F819" s="50"/>
      <c r="G819" s="51"/>
      <c r="H819" s="51"/>
      <c r="I819" s="51"/>
      <c r="J819" s="51"/>
      <c r="K819" s="51"/>
    </row>
    <row r="820" spans="6:11" ht="15.75" customHeight="1">
      <c r="F820" s="50"/>
      <c r="G820" s="51"/>
      <c r="H820" s="51"/>
      <c r="I820" s="51"/>
      <c r="J820" s="51"/>
      <c r="K820" s="51"/>
    </row>
    <row r="821" spans="6:11" ht="15.75" customHeight="1">
      <c r="F821" s="50"/>
      <c r="G821" s="51"/>
      <c r="H821" s="51"/>
      <c r="I821" s="51"/>
      <c r="J821" s="51"/>
      <c r="K821" s="51"/>
    </row>
    <row r="822" spans="6:11" ht="15.75" customHeight="1">
      <c r="F822" s="50"/>
      <c r="G822" s="51"/>
      <c r="H822" s="51"/>
      <c r="I822" s="51"/>
      <c r="J822" s="51"/>
      <c r="K822" s="51"/>
    </row>
    <row r="823" spans="6:11" ht="15.75" customHeight="1">
      <c r="F823" s="50"/>
      <c r="G823" s="51"/>
      <c r="H823" s="51"/>
      <c r="I823" s="51"/>
      <c r="J823" s="51"/>
      <c r="K823" s="51"/>
    </row>
    <row r="824" spans="6:11" ht="15.75" customHeight="1">
      <c r="F824" s="50"/>
      <c r="G824" s="51"/>
      <c r="H824" s="51"/>
      <c r="I824" s="51"/>
      <c r="J824" s="51"/>
      <c r="K824" s="51"/>
    </row>
    <row r="825" spans="6:11" ht="15.75" customHeight="1">
      <c r="F825" s="50"/>
      <c r="G825" s="51"/>
      <c r="H825" s="51"/>
      <c r="I825" s="51"/>
      <c r="J825" s="51"/>
      <c r="K825" s="51"/>
    </row>
    <row r="826" spans="6:11" ht="15.75" customHeight="1">
      <c r="F826" s="50"/>
      <c r="G826" s="51"/>
      <c r="H826" s="51"/>
      <c r="I826" s="51"/>
      <c r="J826" s="51"/>
      <c r="K826" s="51"/>
    </row>
    <row r="827" spans="6:11" ht="15.75" customHeight="1">
      <c r="F827" s="50"/>
      <c r="G827" s="51"/>
      <c r="H827" s="51"/>
      <c r="I827" s="51"/>
      <c r="J827" s="51"/>
      <c r="K827" s="51"/>
    </row>
    <row r="828" spans="6:11" ht="15.75" customHeight="1">
      <c r="F828" s="50"/>
      <c r="G828" s="51"/>
      <c r="H828" s="51"/>
      <c r="I828" s="51"/>
      <c r="J828" s="51"/>
      <c r="K828" s="51"/>
    </row>
    <row r="829" spans="6:11" ht="15.75" customHeight="1">
      <c r="F829" s="50"/>
      <c r="G829" s="51"/>
      <c r="H829" s="51"/>
      <c r="I829" s="51"/>
      <c r="J829" s="51"/>
      <c r="K829" s="51"/>
    </row>
    <row r="830" spans="6:11" ht="15.75" customHeight="1">
      <c r="F830" s="50"/>
      <c r="G830" s="51"/>
      <c r="H830" s="51"/>
      <c r="I830" s="51"/>
      <c r="J830" s="51"/>
      <c r="K830" s="51"/>
    </row>
    <row r="831" spans="6:11" ht="15.75" customHeight="1">
      <c r="F831" s="50"/>
      <c r="G831" s="51"/>
      <c r="H831" s="51"/>
      <c r="I831" s="51"/>
      <c r="J831" s="51"/>
      <c r="K831" s="51"/>
    </row>
    <row r="832" spans="6:11" ht="15.75" customHeight="1">
      <c r="F832" s="50"/>
      <c r="G832" s="51"/>
      <c r="H832" s="51"/>
      <c r="I832" s="51"/>
      <c r="J832" s="51"/>
      <c r="K832" s="51"/>
    </row>
    <row r="833" spans="6:11" ht="15.75" customHeight="1">
      <c r="F833" s="50"/>
      <c r="G833" s="51"/>
      <c r="H833" s="51"/>
      <c r="I833" s="51"/>
      <c r="J833" s="51"/>
      <c r="K833" s="51"/>
    </row>
    <row r="834" spans="6:11" ht="15.75" customHeight="1">
      <c r="F834" s="50"/>
      <c r="G834" s="51"/>
      <c r="H834" s="51"/>
      <c r="I834" s="51"/>
      <c r="J834" s="51"/>
      <c r="K834" s="51"/>
    </row>
    <row r="835" spans="6:11" ht="15.75" customHeight="1">
      <c r="F835" s="50"/>
      <c r="G835" s="51"/>
      <c r="H835" s="51"/>
      <c r="I835" s="51"/>
      <c r="J835" s="51"/>
      <c r="K835" s="51"/>
    </row>
    <row r="836" spans="6:11" ht="15.75" customHeight="1">
      <c r="F836" s="50"/>
      <c r="G836" s="51"/>
      <c r="H836" s="51"/>
      <c r="I836" s="51"/>
      <c r="J836" s="51"/>
      <c r="K836" s="51"/>
    </row>
    <row r="837" spans="6:11" ht="15.75" customHeight="1">
      <c r="F837" s="50"/>
      <c r="G837" s="51"/>
      <c r="H837" s="51"/>
      <c r="I837" s="51"/>
      <c r="J837" s="51"/>
      <c r="K837" s="51"/>
    </row>
    <row r="838" spans="6:11" ht="15.75" customHeight="1">
      <c r="F838" s="50"/>
      <c r="G838" s="51"/>
      <c r="H838" s="51"/>
      <c r="I838" s="51"/>
      <c r="J838" s="51"/>
      <c r="K838" s="51"/>
    </row>
    <row r="839" spans="6:11" ht="15.75" customHeight="1">
      <c r="F839" s="50"/>
      <c r="G839" s="51"/>
      <c r="H839" s="51"/>
      <c r="I839" s="51"/>
      <c r="J839" s="51"/>
      <c r="K839" s="51"/>
    </row>
    <row r="840" spans="6:11" ht="15.75" customHeight="1">
      <c r="F840" s="50"/>
      <c r="G840" s="51"/>
      <c r="H840" s="51"/>
      <c r="I840" s="51"/>
      <c r="J840" s="51"/>
      <c r="K840" s="51"/>
    </row>
    <row r="841" spans="6:11" ht="15.75" customHeight="1">
      <c r="F841" s="50"/>
      <c r="G841" s="51"/>
      <c r="H841" s="51"/>
      <c r="I841" s="51"/>
      <c r="J841" s="51"/>
      <c r="K841" s="51"/>
    </row>
    <row r="842" spans="6:11" ht="15.75" customHeight="1">
      <c r="F842" s="50"/>
      <c r="G842" s="51"/>
      <c r="H842" s="51"/>
      <c r="I842" s="51"/>
      <c r="J842" s="51"/>
      <c r="K842" s="51"/>
    </row>
    <row r="843" spans="6:11" ht="15.75" customHeight="1">
      <c r="F843" s="50"/>
      <c r="G843" s="51"/>
      <c r="H843" s="51"/>
      <c r="I843" s="51"/>
      <c r="J843" s="51"/>
      <c r="K843" s="51"/>
    </row>
    <row r="844" spans="6:11" ht="15.75" customHeight="1">
      <c r="F844" s="50"/>
      <c r="G844" s="51"/>
      <c r="H844" s="51"/>
      <c r="I844" s="51"/>
      <c r="J844" s="51"/>
      <c r="K844" s="51"/>
    </row>
    <row r="845" spans="6:11" ht="15.75" customHeight="1">
      <c r="F845" s="50"/>
      <c r="G845" s="51"/>
      <c r="H845" s="51"/>
      <c r="I845" s="51"/>
      <c r="J845" s="51"/>
      <c r="K845" s="51"/>
    </row>
    <row r="846" spans="6:11" ht="15.75" customHeight="1">
      <c r="F846" s="50"/>
      <c r="G846" s="51"/>
      <c r="H846" s="51"/>
      <c r="I846" s="51"/>
      <c r="J846" s="51"/>
      <c r="K846" s="51"/>
    </row>
    <row r="847" spans="6:11" ht="15.75" customHeight="1">
      <c r="F847" s="50"/>
      <c r="G847" s="51"/>
      <c r="H847" s="51"/>
      <c r="I847" s="51"/>
      <c r="J847" s="51"/>
      <c r="K847" s="51"/>
    </row>
    <row r="848" spans="6:11" ht="15.75" customHeight="1">
      <c r="F848" s="50"/>
      <c r="G848" s="51"/>
      <c r="H848" s="51"/>
      <c r="I848" s="51"/>
      <c r="J848" s="51"/>
      <c r="K848" s="51"/>
    </row>
    <row r="849" spans="6:11" ht="15.75" customHeight="1">
      <c r="F849" s="50"/>
      <c r="G849" s="51"/>
      <c r="H849" s="51"/>
      <c r="I849" s="51"/>
      <c r="J849" s="51"/>
      <c r="K849" s="51"/>
    </row>
    <row r="850" spans="6:11" ht="15.75" customHeight="1">
      <c r="F850" s="50"/>
      <c r="G850" s="51"/>
      <c r="H850" s="51"/>
      <c r="I850" s="51"/>
      <c r="J850" s="51"/>
      <c r="K850" s="51"/>
    </row>
    <row r="851" spans="6:11" ht="15.75" customHeight="1">
      <c r="F851" s="50"/>
      <c r="G851" s="51"/>
      <c r="H851" s="51"/>
      <c r="I851" s="51"/>
      <c r="J851" s="51"/>
      <c r="K851" s="51"/>
    </row>
    <row r="852" spans="6:11" ht="15.75" customHeight="1">
      <c r="F852" s="50"/>
      <c r="G852" s="51"/>
      <c r="H852" s="51"/>
      <c r="I852" s="51"/>
      <c r="J852" s="51"/>
      <c r="K852" s="51"/>
    </row>
    <row r="853" spans="6:11" ht="15.75" customHeight="1">
      <c r="F853" s="50"/>
      <c r="G853" s="51"/>
      <c r="H853" s="51"/>
      <c r="I853" s="51"/>
      <c r="J853" s="51"/>
      <c r="K853" s="51"/>
    </row>
    <row r="854" spans="6:11" ht="15.75" customHeight="1">
      <c r="F854" s="50"/>
      <c r="G854" s="51"/>
      <c r="H854" s="51"/>
      <c r="I854" s="51"/>
      <c r="J854" s="51"/>
      <c r="K854" s="51"/>
    </row>
    <row r="855" spans="6:11" ht="15.75" customHeight="1">
      <c r="F855" s="50"/>
      <c r="G855" s="51"/>
      <c r="H855" s="51"/>
      <c r="I855" s="51"/>
      <c r="J855" s="51"/>
      <c r="K855" s="51"/>
    </row>
    <row r="856" spans="6:11" ht="15.75" customHeight="1">
      <c r="F856" s="50"/>
      <c r="G856" s="51"/>
      <c r="H856" s="51"/>
      <c r="I856" s="51"/>
      <c r="J856" s="51"/>
      <c r="K856" s="51"/>
    </row>
    <row r="857" spans="6:11" ht="15.75" customHeight="1">
      <c r="F857" s="50"/>
      <c r="G857" s="51"/>
      <c r="H857" s="51"/>
      <c r="I857" s="51"/>
      <c r="J857" s="51"/>
      <c r="K857" s="51"/>
    </row>
    <row r="858" spans="6:11" ht="15.75" customHeight="1">
      <c r="F858" s="50"/>
      <c r="G858" s="51"/>
      <c r="H858" s="51"/>
      <c r="I858" s="51"/>
      <c r="J858" s="51"/>
      <c r="K858" s="51"/>
    </row>
    <row r="859" spans="6:11" ht="15.75" customHeight="1">
      <c r="F859" s="50"/>
      <c r="G859" s="51"/>
      <c r="H859" s="51"/>
      <c r="I859" s="51"/>
      <c r="J859" s="51"/>
      <c r="K859" s="51"/>
    </row>
    <row r="860" spans="6:11" ht="15.75" customHeight="1">
      <c r="F860" s="50"/>
      <c r="G860" s="51"/>
      <c r="H860" s="51"/>
      <c r="I860" s="51"/>
      <c r="J860" s="51"/>
      <c r="K860" s="51"/>
    </row>
    <row r="861" spans="6:11" ht="15.75" customHeight="1">
      <c r="F861" s="50"/>
      <c r="G861" s="51"/>
      <c r="H861" s="51"/>
      <c r="I861" s="51"/>
      <c r="J861" s="51"/>
      <c r="K861" s="51"/>
    </row>
    <row r="862" spans="6:11" ht="15.75" customHeight="1">
      <c r="F862" s="50"/>
      <c r="G862" s="51"/>
      <c r="H862" s="51"/>
      <c r="I862" s="51"/>
      <c r="J862" s="51"/>
      <c r="K862" s="51"/>
    </row>
    <row r="863" spans="6:11" ht="15.75" customHeight="1">
      <c r="F863" s="50"/>
      <c r="G863" s="51"/>
      <c r="H863" s="51"/>
      <c r="I863" s="51"/>
      <c r="J863" s="51"/>
      <c r="K863" s="51"/>
    </row>
    <row r="864" spans="6:11" ht="15.75" customHeight="1">
      <c r="F864" s="50"/>
      <c r="G864" s="51"/>
      <c r="H864" s="51"/>
      <c r="I864" s="51"/>
      <c r="J864" s="51"/>
      <c r="K864" s="51"/>
    </row>
    <row r="865" spans="6:11" ht="15.75" customHeight="1">
      <c r="F865" s="50"/>
      <c r="G865" s="51"/>
      <c r="H865" s="51"/>
      <c r="I865" s="51"/>
      <c r="J865" s="51"/>
      <c r="K865" s="51"/>
    </row>
    <row r="866" spans="6:11" ht="15.75" customHeight="1">
      <c r="F866" s="50"/>
      <c r="G866" s="51"/>
      <c r="H866" s="51"/>
      <c r="I866" s="51"/>
      <c r="J866" s="51"/>
      <c r="K866" s="51"/>
    </row>
    <row r="867" spans="6:11" ht="15.75" customHeight="1">
      <c r="F867" s="50"/>
      <c r="G867" s="51"/>
      <c r="H867" s="51"/>
      <c r="I867" s="51"/>
      <c r="J867" s="51"/>
      <c r="K867" s="51"/>
    </row>
    <row r="868" spans="6:11" ht="15.75" customHeight="1">
      <c r="F868" s="50"/>
      <c r="G868" s="51"/>
      <c r="H868" s="51"/>
      <c r="I868" s="51"/>
      <c r="J868" s="51"/>
      <c r="K868" s="51"/>
    </row>
    <row r="869" spans="6:11" ht="15.75" customHeight="1">
      <c r="F869" s="50"/>
      <c r="G869" s="51"/>
      <c r="H869" s="51"/>
      <c r="I869" s="51"/>
      <c r="J869" s="51"/>
      <c r="K869" s="51"/>
    </row>
    <row r="870" spans="6:11" ht="15.75" customHeight="1">
      <c r="F870" s="50"/>
      <c r="G870" s="51"/>
      <c r="H870" s="51"/>
      <c r="I870" s="51"/>
      <c r="J870" s="51"/>
      <c r="K870" s="51"/>
    </row>
    <row r="871" spans="6:11" ht="15.75" customHeight="1">
      <c r="F871" s="50"/>
      <c r="G871" s="51"/>
      <c r="H871" s="51"/>
      <c r="I871" s="51"/>
      <c r="J871" s="51"/>
      <c r="K871" s="51"/>
    </row>
    <row r="872" spans="6:11" ht="15.75" customHeight="1">
      <c r="F872" s="50"/>
      <c r="G872" s="51"/>
      <c r="H872" s="51"/>
      <c r="I872" s="51"/>
      <c r="J872" s="51"/>
      <c r="K872" s="51"/>
    </row>
    <row r="873" spans="6:11" ht="15.75" customHeight="1">
      <c r="F873" s="50"/>
      <c r="G873" s="51"/>
      <c r="H873" s="51"/>
      <c r="I873" s="51"/>
      <c r="J873" s="51"/>
      <c r="K873" s="51"/>
    </row>
    <row r="874" spans="6:11" ht="15.75" customHeight="1">
      <c r="F874" s="50"/>
      <c r="G874" s="51"/>
      <c r="H874" s="51"/>
      <c r="I874" s="51"/>
      <c r="J874" s="51"/>
      <c r="K874" s="51"/>
    </row>
    <row r="875" spans="6:11" ht="15.75" customHeight="1">
      <c r="F875" s="50"/>
      <c r="G875" s="51"/>
      <c r="H875" s="51"/>
      <c r="I875" s="51"/>
      <c r="J875" s="51"/>
      <c r="K875" s="51"/>
    </row>
    <row r="876" spans="6:11" ht="15.75" customHeight="1">
      <c r="F876" s="50"/>
      <c r="G876" s="51"/>
      <c r="H876" s="51"/>
      <c r="I876" s="51"/>
      <c r="J876" s="51"/>
      <c r="K876" s="51"/>
    </row>
    <row r="877" spans="6:11" ht="15.75" customHeight="1">
      <c r="F877" s="50"/>
      <c r="G877" s="51"/>
      <c r="H877" s="51"/>
      <c r="I877" s="51"/>
      <c r="J877" s="51"/>
      <c r="K877" s="51"/>
    </row>
    <row r="878" spans="6:11" ht="15.75" customHeight="1">
      <c r="F878" s="50"/>
      <c r="G878" s="51"/>
      <c r="H878" s="51"/>
      <c r="I878" s="51"/>
      <c r="J878" s="51"/>
      <c r="K878" s="51"/>
    </row>
    <row r="879" spans="6:11" ht="15.75" customHeight="1">
      <c r="F879" s="50"/>
      <c r="G879" s="51"/>
      <c r="H879" s="51"/>
      <c r="I879" s="51"/>
      <c r="J879" s="51"/>
      <c r="K879" s="51"/>
    </row>
    <row r="880" spans="6:11" ht="15.75" customHeight="1">
      <c r="F880" s="50"/>
      <c r="G880" s="51"/>
      <c r="H880" s="51"/>
      <c r="I880" s="51"/>
      <c r="J880" s="51"/>
      <c r="K880" s="51"/>
    </row>
    <row r="881" spans="6:11" ht="15.75" customHeight="1">
      <c r="F881" s="50"/>
      <c r="G881" s="51"/>
      <c r="H881" s="51"/>
      <c r="I881" s="51"/>
      <c r="J881" s="51"/>
      <c r="K881" s="51"/>
    </row>
    <row r="882" spans="6:11" ht="15.75" customHeight="1">
      <c r="F882" s="50"/>
      <c r="G882" s="51"/>
      <c r="H882" s="51"/>
      <c r="I882" s="51"/>
      <c r="J882" s="51"/>
      <c r="K882" s="51"/>
    </row>
    <row r="883" spans="6:11" ht="15.75" customHeight="1">
      <c r="F883" s="50"/>
      <c r="G883" s="51"/>
      <c r="H883" s="51"/>
      <c r="I883" s="51"/>
      <c r="J883" s="51"/>
      <c r="K883" s="51"/>
    </row>
    <row r="884" spans="6:11" ht="15.75" customHeight="1">
      <c r="F884" s="50"/>
      <c r="G884" s="51"/>
      <c r="H884" s="51"/>
      <c r="I884" s="51"/>
      <c r="J884" s="51"/>
      <c r="K884" s="51"/>
    </row>
    <row r="885" spans="6:11" ht="15.75" customHeight="1">
      <c r="F885" s="50"/>
      <c r="G885" s="51"/>
      <c r="H885" s="51"/>
      <c r="I885" s="51"/>
      <c r="J885" s="51"/>
      <c r="K885" s="51"/>
    </row>
    <row r="886" spans="6:11" ht="15.75" customHeight="1">
      <c r="F886" s="50"/>
      <c r="G886" s="51"/>
      <c r="H886" s="51"/>
      <c r="I886" s="51"/>
      <c r="J886" s="51"/>
      <c r="K886" s="51"/>
    </row>
    <row r="887" spans="6:11" ht="15.75" customHeight="1">
      <c r="F887" s="50"/>
      <c r="G887" s="51"/>
      <c r="H887" s="51"/>
      <c r="I887" s="51"/>
      <c r="J887" s="51"/>
      <c r="K887" s="51"/>
    </row>
    <row r="888" spans="6:11" ht="15.75" customHeight="1">
      <c r="F888" s="50"/>
      <c r="G888" s="51"/>
      <c r="H888" s="51"/>
      <c r="I888" s="51"/>
      <c r="J888" s="51"/>
      <c r="K888" s="51"/>
    </row>
    <row r="889" spans="6:11" ht="15.75" customHeight="1">
      <c r="F889" s="50"/>
      <c r="G889" s="51"/>
      <c r="H889" s="51"/>
      <c r="I889" s="51"/>
      <c r="J889" s="51"/>
      <c r="K889" s="51"/>
    </row>
    <row r="890" spans="6:11" ht="15.75" customHeight="1">
      <c r="F890" s="50"/>
      <c r="G890" s="51"/>
      <c r="H890" s="51"/>
      <c r="I890" s="51"/>
      <c r="J890" s="51"/>
      <c r="K890" s="51"/>
    </row>
    <row r="891" spans="6:11" ht="15.75" customHeight="1">
      <c r="F891" s="50"/>
      <c r="G891" s="51"/>
      <c r="H891" s="51"/>
      <c r="I891" s="51"/>
      <c r="J891" s="51"/>
      <c r="K891" s="51"/>
    </row>
    <row r="892" spans="6:11" ht="15.75" customHeight="1">
      <c r="F892" s="50"/>
      <c r="G892" s="51"/>
      <c r="H892" s="51"/>
      <c r="I892" s="51"/>
      <c r="J892" s="51"/>
      <c r="K892" s="51"/>
    </row>
    <row r="893" spans="6:11" ht="15.75" customHeight="1">
      <c r="F893" s="50"/>
      <c r="G893" s="51"/>
      <c r="H893" s="51"/>
      <c r="I893" s="51"/>
      <c r="J893" s="51"/>
      <c r="K893" s="51"/>
    </row>
    <row r="894" spans="6:11" ht="15.75" customHeight="1">
      <c r="F894" s="50"/>
      <c r="G894" s="51"/>
      <c r="H894" s="51"/>
      <c r="I894" s="51"/>
      <c r="J894" s="51"/>
      <c r="K894" s="51"/>
    </row>
    <row r="895" spans="6:11" ht="15.75" customHeight="1">
      <c r="F895" s="50"/>
      <c r="G895" s="51"/>
      <c r="H895" s="51"/>
      <c r="I895" s="51"/>
      <c r="J895" s="51"/>
      <c r="K895" s="51"/>
    </row>
    <row r="896" spans="6:11" ht="15.75" customHeight="1">
      <c r="F896" s="50"/>
      <c r="G896" s="51"/>
      <c r="H896" s="51"/>
      <c r="I896" s="51"/>
      <c r="J896" s="51"/>
      <c r="K896" s="51"/>
    </row>
    <row r="897" spans="6:11" ht="15.75" customHeight="1">
      <c r="F897" s="50"/>
      <c r="G897" s="51"/>
      <c r="H897" s="51"/>
      <c r="I897" s="51"/>
      <c r="J897" s="51"/>
      <c r="K897" s="51"/>
    </row>
    <row r="898" spans="6:11" ht="15.75" customHeight="1">
      <c r="F898" s="50"/>
      <c r="G898" s="51"/>
      <c r="H898" s="51"/>
      <c r="I898" s="51"/>
      <c r="J898" s="51"/>
      <c r="K898" s="51"/>
    </row>
    <row r="899" spans="6:11" ht="15.75" customHeight="1">
      <c r="F899" s="50"/>
      <c r="G899" s="51"/>
      <c r="H899" s="51"/>
      <c r="I899" s="51"/>
      <c r="J899" s="51"/>
      <c r="K899" s="51"/>
    </row>
    <row r="900" spans="6:11" ht="15.75" customHeight="1">
      <c r="F900" s="50"/>
      <c r="G900" s="51"/>
      <c r="H900" s="51"/>
      <c r="I900" s="51"/>
      <c r="J900" s="51"/>
      <c r="K900" s="51"/>
    </row>
    <row r="901" spans="6:11" ht="15.75" customHeight="1">
      <c r="F901" s="50"/>
      <c r="G901" s="51"/>
      <c r="H901" s="51"/>
      <c r="I901" s="51"/>
      <c r="J901" s="51"/>
      <c r="K901" s="51"/>
    </row>
    <row r="902" spans="6:11" ht="15.75" customHeight="1">
      <c r="F902" s="50"/>
      <c r="G902" s="51"/>
      <c r="H902" s="51"/>
      <c r="I902" s="51"/>
      <c r="J902" s="51"/>
      <c r="K902" s="51"/>
    </row>
    <row r="903" spans="6:11" ht="15.75" customHeight="1">
      <c r="F903" s="50"/>
      <c r="G903" s="51"/>
      <c r="H903" s="51"/>
      <c r="I903" s="51"/>
      <c r="J903" s="51"/>
      <c r="K903" s="51"/>
    </row>
    <row r="904" spans="6:11" ht="15.75" customHeight="1">
      <c r="F904" s="50"/>
      <c r="G904" s="51"/>
      <c r="H904" s="51"/>
      <c r="I904" s="51"/>
      <c r="J904" s="51"/>
      <c r="K904" s="51"/>
    </row>
    <row r="905" spans="6:11" ht="15.75" customHeight="1">
      <c r="F905" s="50"/>
      <c r="G905" s="51"/>
      <c r="H905" s="51"/>
      <c r="I905" s="51"/>
      <c r="J905" s="51"/>
      <c r="K905" s="51"/>
    </row>
    <row r="906" spans="6:11" ht="15.75" customHeight="1">
      <c r="F906" s="50"/>
      <c r="G906" s="51"/>
      <c r="H906" s="51"/>
      <c r="I906" s="51"/>
      <c r="J906" s="51"/>
      <c r="K906" s="51"/>
    </row>
    <row r="907" spans="6:11" ht="15.75" customHeight="1">
      <c r="F907" s="50"/>
      <c r="G907" s="51"/>
      <c r="H907" s="51"/>
      <c r="I907" s="51"/>
      <c r="J907" s="51"/>
      <c r="K907" s="51"/>
    </row>
    <row r="908" spans="6:11" ht="15.75" customHeight="1">
      <c r="F908" s="50"/>
      <c r="G908" s="51"/>
      <c r="H908" s="51"/>
      <c r="I908" s="51"/>
      <c r="J908" s="51"/>
      <c r="K908" s="51"/>
    </row>
    <row r="909" spans="6:11" ht="15.75" customHeight="1">
      <c r="F909" s="50"/>
      <c r="G909" s="51"/>
      <c r="H909" s="51"/>
      <c r="I909" s="51"/>
      <c r="J909" s="51"/>
      <c r="K909" s="51"/>
    </row>
    <row r="910" spans="6:11" ht="15.75" customHeight="1">
      <c r="F910" s="50"/>
      <c r="G910" s="51"/>
      <c r="H910" s="51"/>
      <c r="I910" s="51"/>
      <c r="J910" s="51"/>
      <c r="K910" s="51"/>
    </row>
    <row r="911" spans="6:11" ht="15.75" customHeight="1">
      <c r="F911" s="50"/>
      <c r="G911" s="51"/>
      <c r="H911" s="51"/>
      <c r="I911" s="51"/>
      <c r="J911" s="51"/>
      <c r="K911" s="51"/>
    </row>
    <row r="912" spans="6:11" ht="15.75" customHeight="1">
      <c r="F912" s="50"/>
      <c r="G912" s="51"/>
      <c r="H912" s="51"/>
      <c r="I912" s="51"/>
      <c r="J912" s="51"/>
      <c r="K912" s="51"/>
    </row>
    <row r="913" spans="6:11" ht="15.75" customHeight="1">
      <c r="F913" s="50"/>
      <c r="G913" s="51"/>
      <c r="H913" s="51"/>
      <c r="I913" s="51"/>
      <c r="J913" s="51"/>
      <c r="K913" s="51"/>
    </row>
    <row r="914" spans="6:11" ht="15.75" customHeight="1">
      <c r="F914" s="50"/>
      <c r="G914" s="51"/>
      <c r="H914" s="51"/>
      <c r="I914" s="51"/>
      <c r="J914" s="51"/>
      <c r="K914" s="51"/>
    </row>
    <row r="915" spans="6:11" ht="15.75" customHeight="1">
      <c r="F915" s="50"/>
      <c r="G915" s="51"/>
      <c r="H915" s="51"/>
      <c r="I915" s="51"/>
      <c r="J915" s="51"/>
      <c r="K915" s="51"/>
    </row>
    <row r="916" spans="6:11" ht="15.75" customHeight="1">
      <c r="F916" s="50"/>
      <c r="G916" s="51"/>
      <c r="H916" s="51"/>
      <c r="I916" s="51"/>
      <c r="J916" s="51"/>
      <c r="K916" s="51"/>
    </row>
    <row r="917" spans="6:11" ht="15.75" customHeight="1">
      <c r="F917" s="50"/>
      <c r="G917" s="51"/>
      <c r="H917" s="51"/>
      <c r="I917" s="51"/>
      <c r="J917" s="51"/>
      <c r="K917" s="51"/>
    </row>
    <row r="918" spans="6:11" ht="15.75" customHeight="1">
      <c r="F918" s="50"/>
      <c r="G918" s="51"/>
      <c r="H918" s="51"/>
      <c r="I918" s="51"/>
      <c r="J918" s="51"/>
      <c r="K918" s="51"/>
    </row>
    <row r="919" spans="6:11" ht="15.75" customHeight="1">
      <c r="F919" s="50"/>
      <c r="G919" s="51"/>
      <c r="H919" s="51"/>
      <c r="I919" s="51"/>
      <c r="J919" s="51"/>
      <c r="K919" s="51"/>
    </row>
    <row r="920" spans="6:11" ht="15.75" customHeight="1">
      <c r="F920" s="50"/>
      <c r="G920" s="51"/>
      <c r="H920" s="51"/>
      <c r="I920" s="51"/>
      <c r="J920" s="51"/>
      <c r="K920" s="51"/>
    </row>
    <row r="921" spans="6:11" ht="15.75" customHeight="1">
      <c r="F921" s="50"/>
      <c r="G921" s="51"/>
      <c r="H921" s="51"/>
      <c r="I921" s="51"/>
      <c r="J921" s="51"/>
      <c r="K921" s="51"/>
    </row>
    <row r="922" spans="6:11" ht="15.75" customHeight="1">
      <c r="F922" s="50"/>
      <c r="G922" s="51"/>
      <c r="H922" s="51"/>
      <c r="I922" s="51"/>
      <c r="J922" s="51"/>
      <c r="K922" s="51"/>
    </row>
    <row r="923" spans="6:11" ht="15.75" customHeight="1">
      <c r="F923" s="50"/>
      <c r="G923" s="51"/>
      <c r="H923" s="51"/>
      <c r="I923" s="51"/>
      <c r="J923" s="51"/>
      <c r="K923" s="51"/>
    </row>
    <row r="924" spans="6:11" ht="15.75" customHeight="1">
      <c r="F924" s="50"/>
      <c r="G924" s="51"/>
      <c r="H924" s="51"/>
      <c r="I924" s="51"/>
      <c r="J924" s="51"/>
      <c r="K924" s="51"/>
    </row>
    <row r="925" spans="6:11" ht="15.75" customHeight="1">
      <c r="F925" s="50"/>
      <c r="G925" s="51"/>
      <c r="H925" s="51"/>
      <c r="I925" s="51"/>
      <c r="J925" s="51"/>
      <c r="K925" s="51"/>
    </row>
    <row r="926" spans="6:11" ht="15.75" customHeight="1">
      <c r="F926" s="50"/>
      <c r="G926" s="51"/>
      <c r="H926" s="51"/>
      <c r="I926" s="51"/>
      <c r="J926" s="51"/>
      <c r="K926" s="51"/>
    </row>
    <row r="927" spans="6:11" ht="15.75" customHeight="1">
      <c r="F927" s="50"/>
      <c r="G927" s="51"/>
      <c r="H927" s="51"/>
      <c r="I927" s="51"/>
      <c r="J927" s="51"/>
      <c r="K927" s="51"/>
    </row>
    <row r="928" spans="6:11" ht="15.75" customHeight="1">
      <c r="F928" s="50"/>
      <c r="G928" s="51"/>
      <c r="H928" s="51"/>
      <c r="I928" s="51"/>
      <c r="J928" s="51"/>
      <c r="K928" s="51"/>
    </row>
    <row r="929" spans="6:11" ht="15.75" customHeight="1">
      <c r="F929" s="50"/>
      <c r="G929" s="51"/>
      <c r="H929" s="51"/>
      <c r="I929" s="51"/>
      <c r="J929" s="51"/>
      <c r="K929" s="51"/>
    </row>
    <row r="930" spans="6:11" ht="15.75" customHeight="1">
      <c r="F930" s="50"/>
      <c r="G930" s="51"/>
      <c r="H930" s="51"/>
      <c r="I930" s="51"/>
      <c r="J930" s="51"/>
      <c r="K930" s="51"/>
    </row>
    <row r="931" spans="6:11" ht="15.75" customHeight="1">
      <c r="F931" s="50"/>
      <c r="G931" s="51"/>
      <c r="H931" s="51"/>
      <c r="I931" s="51"/>
      <c r="J931" s="51"/>
      <c r="K931" s="51"/>
    </row>
    <row r="932" spans="6:11" ht="15.75" customHeight="1">
      <c r="F932" s="50"/>
      <c r="G932" s="51"/>
      <c r="H932" s="51"/>
      <c r="I932" s="51"/>
      <c r="J932" s="51"/>
      <c r="K932" s="51"/>
    </row>
    <row r="933" spans="6:11" ht="15.75" customHeight="1">
      <c r="F933" s="50"/>
      <c r="G933" s="51"/>
      <c r="H933" s="51"/>
      <c r="I933" s="51"/>
      <c r="J933" s="51"/>
      <c r="K933" s="51"/>
    </row>
    <row r="934" spans="6:11" ht="15.75" customHeight="1">
      <c r="F934" s="50"/>
      <c r="G934" s="51"/>
      <c r="H934" s="51"/>
      <c r="I934" s="51"/>
      <c r="J934" s="51"/>
      <c r="K934" s="51"/>
    </row>
    <row r="935" spans="6:11" ht="15.75" customHeight="1">
      <c r="F935" s="50"/>
      <c r="G935" s="51"/>
      <c r="H935" s="51"/>
      <c r="I935" s="51"/>
      <c r="J935" s="51"/>
      <c r="K935" s="51"/>
    </row>
    <row r="936" spans="6:11" ht="15.75" customHeight="1">
      <c r="F936" s="50"/>
      <c r="G936" s="51"/>
      <c r="H936" s="51"/>
      <c r="I936" s="51"/>
      <c r="J936" s="51"/>
      <c r="K936" s="51"/>
    </row>
    <row r="937" spans="6:11" ht="15.75" customHeight="1">
      <c r="F937" s="50"/>
      <c r="G937" s="51"/>
      <c r="H937" s="51"/>
      <c r="I937" s="51"/>
      <c r="J937" s="51"/>
      <c r="K937" s="51"/>
    </row>
    <row r="938" spans="6:11" ht="15.75" customHeight="1">
      <c r="F938" s="50"/>
      <c r="G938" s="51"/>
      <c r="H938" s="51"/>
      <c r="I938" s="51"/>
      <c r="J938" s="51"/>
      <c r="K938" s="51"/>
    </row>
    <row r="939" spans="6:11" ht="15.75" customHeight="1">
      <c r="F939" s="50"/>
      <c r="G939" s="51"/>
      <c r="H939" s="51"/>
      <c r="I939" s="51"/>
      <c r="J939" s="51"/>
      <c r="K939" s="51"/>
    </row>
    <row r="940" spans="6:11" ht="15.75" customHeight="1">
      <c r="F940" s="50"/>
      <c r="G940" s="51"/>
      <c r="H940" s="51"/>
      <c r="I940" s="51"/>
      <c r="J940" s="51"/>
      <c r="K940" s="51"/>
    </row>
    <row r="941" spans="6:11" ht="15.75" customHeight="1">
      <c r="F941" s="50"/>
      <c r="G941" s="51"/>
      <c r="H941" s="51"/>
      <c r="I941" s="51"/>
      <c r="J941" s="51"/>
      <c r="K941" s="51"/>
    </row>
    <row r="942" spans="6:11" ht="15.75" customHeight="1">
      <c r="F942" s="50"/>
      <c r="G942" s="51"/>
      <c r="H942" s="51"/>
      <c r="I942" s="51"/>
      <c r="J942" s="51"/>
      <c r="K942" s="51"/>
    </row>
    <row r="943" spans="6:11" ht="15.75" customHeight="1">
      <c r="F943" s="50"/>
      <c r="G943" s="51"/>
      <c r="H943" s="51"/>
      <c r="I943" s="51"/>
      <c r="J943" s="51"/>
      <c r="K943" s="51"/>
    </row>
    <row r="944" spans="6:11" ht="15.75" customHeight="1">
      <c r="F944" s="50"/>
      <c r="G944" s="51"/>
      <c r="H944" s="51"/>
      <c r="I944" s="51"/>
      <c r="J944" s="51"/>
      <c r="K944" s="51"/>
    </row>
    <row r="945" spans="6:11" ht="15.75" customHeight="1">
      <c r="F945" s="50"/>
      <c r="G945" s="51"/>
      <c r="H945" s="51"/>
      <c r="I945" s="51"/>
      <c r="J945" s="51"/>
      <c r="K945" s="51"/>
    </row>
    <row r="946" spans="6:11" ht="15.75" customHeight="1">
      <c r="F946" s="50"/>
      <c r="G946" s="51"/>
      <c r="H946" s="51"/>
      <c r="I946" s="51"/>
      <c r="J946" s="51"/>
      <c r="K946" s="51"/>
    </row>
    <row r="947" spans="6:11" ht="15.75" customHeight="1">
      <c r="F947" s="50"/>
      <c r="G947" s="51"/>
      <c r="H947" s="51"/>
      <c r="I947" s="51"/>
      <c r="J947" s="51"/>
      <c r="K947" s="51"/>
    </row>
    <row r="948" spans="6:11" ht="15.75" customHeight="1">
      <c r="F948" s="50"/>
      <c r="G948" s="51"/>
      <c r="H948" s="51"/>
      <c r="I948" s="51"/>
      <c r="J948" s="51"/>
      <c r="K948" s="51"/>
    </row>
    <row r="949" spans="6:11" ht="15.75" customHeight="1">
      <c r="F949" s="50"/>
      <c r="G949" s="51"/>
      <c r="H949" s="51"/>
      <c r="I949" s="51"/>
      <c r="J949" s="51"/>
      <c r="K949" s="51"/>
    </row>
    <row r="950" spans="6:11" ht="15.75" customHeight="1">
      <c r="F950" s="50"/>
      <c r="G950" s="51"/>
      <c r="H950" s="51"/>
      <c r="I950" s="51"/>
      <c r="J950" s="51"/>
      <c r="K950" s="51"/>
    </row>
    <row r="951" spans="6:11" ht="15.75" customHeight="1">
      <c r="F951" s="50"/>
      <c r="G951" s="51"/>
      <c r="H951" s="51"/>
      <c r="I951" s="51"/>
      <c r="J951" s="51"/>
      <c r="K951" s="51"/>
    </row>
    <row r="952" spans="6:11" ht="15.75" customHeight="1">
      <c r="F952" s="50"/>
      <c r="G952" s="51"/>
      <c r="H952" s="51"/>
      <c r="I952" s="51"/>
      <c r="J952" s="51"/>
      <c r="K952" s="51"/>
    </row>
    <row r="953" spans="6:11" ht="15.75" customHeight="1">
      <c r="F953" s="50"/>
      <c r="G953" s="51"/>
      <c r="H953" s="51"/>
      <c r="I953" s="51"/>
      <c r="J953" s="51"/>
      <c r="K953" s="51"/>
    </row>
    <row r="954" spans="6:11" ht="15.75" customHeight="1">
      <c r="F954" s="50"/>
      <c r="G954" s="51"/>
      <c r="H954" s="51"/>
      <c r="I954" s="51"/>
      <c r="J954" s="51"/>
      <c r="K954" s="51"/>
    </row>
    <row r="955" spans="6:11" ht="15.75" customHeight="1">
      <c r="F955" s="50"/>
      <c r="G955" s="51"/>
      <c r="H955" s="51"/>
      <c r="I955" s="51"/>
      <c r="J955" s="51"/>
      <c r="K955" s="51"/>
    </row>
    <row r="956" spans="6:11" ht="15.75" customHeight="1">
      <c r="F956" s="50"/>
      <c r="G956" s="51"/>
      <c r="H956" s="51"/>
      <c r="I956" s="51"/>
      <c r="J956" s="51"/>
      <c r="K956" s="51"/>
    </row>
    <row r="957" spans="6:11" ht="15.75" customHeight="1">
      <c r="F957" s="50"/>
      <c r="G957" s="51"/>
      <c r="H957" s="51"/>
      <c r="I957" s="51"/>
      <c r="J957" s="51"/>
      <c r="K957" s="51"/>
    </row>
    <row r="958" spans="6:11" ht="15.75" customHeight="1">
      <c r="F958" s="50"/>
      <c r="G958" s="51"/>
      <c r="H958" s="51"/>
      <c r="I958" s="51"/>
      <c r="J958" s="51"/>
      <c r="K958" s="51"/>
    </row>
    <row r="959" spans="6:11" ht="15.75" customHeight="1">
      <c r="F959" s="50"/>
      <c r="G959" s="51"/>
      <c r="H959" s="51"/>
      <c r="I959" s="51"/>
      <c r="J959" s="51"/>
      <c r="K959" s="51"/>
    </row>
    <row r="960" spans="6:11" ht="15.75" customHeight="1">
      <c r="F960" s="50"/>
      <c r="G960" s="51"/>
      <c r="H960" s="51"/>
      <c r="I960" s="51"/>
      <c r="J960" s="51"/>
      <c r="K960" s="51"/>
    </row>
    <row r="961" spans="6:11" ht="15.75" customHeight="1">
      <c r="F961" s="50"/>
      <c r="G961" s="51"/>
      <c r="H961" s="51"/>
      <c r="I961" s="51"/>
      <c r="J961" s="51"/>
      <c r="K961" s="51"/>
    </row>
    <row r="962" spans="6:11" ht="15.75" customHeight="1">
      <c r="F962" s="50"/>
      <c r="G962" s="51"/>
      <c r="H962" s="51"/>
      <c r="I962" s="51"/>
      <c r="J962" s="51"/>
      <c r="K962" s="51"/>
    </row>
    <row r="963" spans="6:11" ht="15.75" customHeight="1">
      <c r="F963" s="50"/>
      <c r="G963" s="51"/>
      <c r="H963" s="51"/>
      <c r="I963" s="51"/>
      <c r="J963" s="51"/>
      <c r="K963" s="51"/>
    </row>
    <row r="964" spans="6:11" ht="15.75" customHeight="1">
      <c r="F964" s="50"/>
      <c r="G964" s="51"/>
      <c r="H964" s="51"/>
      <c r="I964" s="51"/>
      <c r="J964" s="51"/>
      <c r="K964" s="51"/>
    </row>
    <row r="965" spans="6:11" ht="15.75" customHeight="1">
      <c r="F965" s="50"/>
      <c r="G965" s="51"/>
      <c r="H965" s="51"/>
      <c r="I965" s="51"/>
      <c r="J965" s="51"/>
      <c r="K965" s="51"/>
    </row>
    <row r="966" spans="6:11" ht="15.75" customHeight="1">
      <c r="F966" s="50"/>
      <c r="G966" s="51"/>
      <c r="H966" s="51"/>
      <c r="I966" s="51"/>
      <c r="J966" s="51"/>
      <c r="K966" s="51"/>
    </row>
    <row r="967" spans="6:11" ht="15.75" customHeight="1">
      <c r="F967" s="50"/>
      <c r="G967" s="51"/>
      <c r="H967" s="51"/>
      <c r="I967" s="51"/>
      <c r="J967" s="51"/>
      <c r="K967" s="51"/>
    </row>
    <row r="968" spans="6:11" ht="15.75" customHeight="1">
      <c r="F968" s="50"/>
      <c r="G968" s="51"/>
      <c r="H968" s="51"/>
      <c r="I968" s="51"/>
      <c r="J968" s="51"/>
      <c r="K968" s="51"/>
    </row>
    <row r="969" spans="6:11" ht="15.75" customHeight="1">
      <c r="F969" s="50"/>
      <c r="G969" s="51"/>
      <c r="H969" s="51"/>
      <c r="I969" s="51"/>
      <c r="J969" s="51"/>
      <c r="K969" s="51"/>
    </row>
    <row r="970" spans="6:11" ht="15.75" customHeight="1">
      <c r="F970" s="50"/>
      <c r="G970" s="51"/>
      <c r="H970" s="51"/>
      <c r="I970" s="51"/>
      <c r="J970" s="51"/>
      <c r="K970" s="51"/>
    </row>
    <row r="971" spans="6:11" ht="15.75" customHeight="1">
      <c r="F971" s="50"/>
      <c r="G971" s="51"/>
      <c r="H971" s="51"/>
      <c r="I971" s="51"/>
      <c r="J971" s="51"/>
      <c r="K971" s="51"/>
    </row>
    <row r="972" spans="6:11" ht="15.75" customHeight="1">
      <c r="F972" s="50"/>
      <c r="G972" s="51"/>
      <c r="H972" s="51"/>
      <c r="I972" s="51"/>
      <c r="J972" s="51"/>
      <c r="K972" s="51"/>
    </row>
    <row r="973" spans="6:11" ht="15.75" customHeight="1">
      <c r="F973" s="50"/>
      <c r="G973" s="51"/>
      <c r="H973" s="51"/>
      <c r="I973" s="51"/>
      <c r="J973" s="51"/>
      <c r="K973" s="51"/>
    </row>
    <row r="974" spans="6:11" ht="15.75" customHeight="1">
      <c r="F974" s="50"/>
      <c r="G974" s="51"/>
      <c r="H974" s="51"/>
      <c r="I974" s="51"/>
      <c r="J974" s="51"/>
      <c r="K974" s="51"/>
    </row>
    <row r="975" spans="6:11" ht="15.75" customHeight="1">
      <c r="F975" s="50"/>
      <c r="G975" s="51"/>
      <c r="H975" s="51"/>
      <c r="I975" s="51"/>
      <c r="J975" s="51"/>
      <c r="K975" s="51"/>
    </row>
    <row r="976" spans="6:11" ht="15.75" customHeight="1">
      <c r="F976" s="50"/>
      <c r="G976" s="51"/>
      <c r="H976" s="51"/>
      <c r="I976" s="51"/>
      <c r="J976" s="51"/>
      <c r="K976" s="51"/>
    </row>
    <row r="977" spans="6:11" ht="15.75" customHeight="1">
      <c r="F977" s="50"/>
      <c r="G977" s="51"/>
      <c r="H977" s="51"/>
      <c r="I977" s="51"/>
      <c r="J977" s="51"/>
      <c r="K977" s="51"/>
    </row>
    <row r="978" spans="6:11" ht="15.75" customHeight="1">
      <c r="F978" s="50"/>
      <c r="G978" s="51"/>
      <c r="H978" s="51"/>
      <c r="I978" s="51"/>
      <c r="J978" s="51"/>
      <c r="K978" s="51"/>
    </row>
    <row r="979" spans="6:11" ht="15.75" customHeight="1">
      <c r="F979" s="50"/>
      <c r="G979" s="51"/>
      <c r="H979" s="51"/>
      <c r="I979" s="51"/>
      <c r="J979" s="51"/>
      <c r="K979" s="51"/>
    </row>
    <row r="980" spans="6:11" ht="15.75" customHeight="1">
      <c r="F980" s="50"/>
      <c r="G980" s="51"/>
      <c r="H980" s="51"/>
      <c r="I980" s="51"/>
      <c r="J980" s="51"/>
      <c r="K980" s="51"/>
    </row>
    <row r="981" spans="6:11" ht="15.75" customHeight="1">
      <c r="F981" s="50"/>
      <c r="G981" s="51"/>
      <c r="H981" s="51"/>
      <c r="I981" s="51"/>
      <c r="J981" s="51"/>
      <c r="K981" s="51"/>
    </row>
    <row r="982" spans="6:11" ht="15.75" customHeight="1">
      <c r="F982" s="50"/>
      <c r="G982" s="51"/>
      <c r="H982" s="51"/>
      <c r="I982" s="51"/>
      <c r="J982" s="51"/>
      <c r="K982" s="51"/>
    </row>
    <row r="983" spans="6:11" ht="15.75" customHeight="1">
      <c r="F983" s="50"/>
      <c r="G983" s="51"/>
      <c r="H983" s="51"/>
      <c r="I983" s="51"/>
      <c r="J983" s="51"/>
      <c r="K983" s="51"/>
    </row>
    <row r="984" spans="6:11" ht="15.75" customHeight="1">
      <c r="F984" s="50"/>
      <c r="G984" s="51"/>
      <c r="H984" s="51"/>
      <c r="I984" s="51"/>
      <c r="J984" s="51"/>
      <c r="K984" s="51"/>
    </row>
    <row r="985" spans="6:11" ht="15.75" customHeight="1">
      <c r="F985" s="50"/>
      <c r="G985" s="51"/>
      <c r="H985" s="51"/>
      <c r="I985" s="51"/>
      <c r="J985" s="51"/>
      <c r="K985" s="51"/>
    </row>
    <row r="986" spans="6:11" ht="15.75" customHeight="1">
      <c r="F986" s="50"/>
      <c r="G986" s="51"/>
      <c r="H986" s="51"/>
      <c r="I986" s="51"/>
      <c r="J986" s="51"/>
      <c r="K986" s="51"/>
    </row>
    <row r="987" spans="6:11" ht="15.75" customHeight="1">
      <c r="F987" s="50"/>
      <c r="G987" s="51"/>
      <c r="H987" s="51"/>
      <c r="I987" s="51"/>
      <c r="J987" s="51"/>
      <c r="K987" s="51"/>
    </row>
    <row r="988" spans="6:11" ht="15.75" customHeight="1">
      <c r="F988" s="50"/>
      <c r="G988" s="51"/>
      <c r="H988" s="51"/>
      <c r="I988" s="51"/>
      <c r="J988" s="51"/>
      <c r="K988" s="51"/>
    </row>
    <row r="989" spans="6:11" ht="15.75" customHeight="1">
      <c r="F989" s="50"/>
      <c r="G989" s="51"/>
      <c r="H989" s="51"/>
      <c r="I989" s="51"/>
      <c r="J989" s="51"/>
      <c r="K989" s="51"/>
    </row>
    <row r="990" spans="6:11" ht="15.75" customHeight="1">
      <c r="F990" s="50"/>
      <c r="G990" s="51"/>
      <c r="H990" s="51"/>
      <c r="I990" s="51"/>
      <c r="J990" s="51"/>
      <c r="K990" s="51"/>
    </row>
    <row r="991" spans="6:11" ht="15.75" customHeight="1">
      <c r="F991" s="50"/>
      <c r="G991" s="51"/>
      <c r="H991" s="51"/>
      <c r="I991" s="51"/>
      <c r="J991" s="51"/>
      <c r="K991" s="51"/>
    </row>
    <row r="992" spans="6:11" ht="15.75" customHeight="1">
      <c r="F992" s="50"/>
      <c r="G992" s="51"/>
      <c r="H992" s="51"/>
      <c r="I992" s="51"/>
      <c r="J992" s="51"/>
      <c r="K992" s="51"/>
    </row>
    <row r="993" spans="6:11" ht="15.75" customHeight="1">
      <c r="F993" s="50"/>
      <c r="G993" s="51"/>
      <c r="H993" s="51"/>
      <c r="I993" s="51"/>
      <c r="J993" s="51"/>
      <c r="K993" s="51"/>
    </row>
    <row r="994" spans="6:11" ht="15.75" customHeight="1">
      <c r="F994" s="50"/>
      <c r="G994" s="51"/>
      <c r="H994" s="51"/>
      <c r="I994" s="51"/>
      <c r="J994" s="51"/>
      <c r="K994" s="51"/>
    </row>
    <row r="995" spans="6:11" ht="15.75" customHeight="1">
      <c r="F995" s="50"/>
      <c r="G995" s="51"/>
      <c r="H995" s="51"/>
      <c r="I995" s="51"/>
      <c r="J995" s="51"/>
      <c r="K995" s="51"/>
    </row>
    <row r="996" spans="6:11" ht="15.75" customHeight="1">
      <c r="F996" s="50"/>
      <c r="G996" s="51"/>
      <c r="H996" s="51"/>
      <c r="I996" s="51"/>
      <c r="J996" s="51"/>
      <c r="K996" s="51"/>
    </row>
    <row r="997" spans="6:11" ht="15.75" customHeight="1">
      <c r="F997" s="50"/>
      <c r="G997" s="51"/>
      <c r="H997" s="51"/>
      <c r="I997" s="51"/>
      <c r="J997" s="51"/>
      <c r="K997" s="51"/>
    </row>
    <row r="998" spans="6:11" ht="15.75" customHeight="1">
      <c r="F998" s="50"/>
      <c r="G998" s="51"/>
      <c r="H998" s="51"/>
      <c r="I998" s="51"/>
      <c r="J998" s="51"/>
      <c r="K998" s="51"/>
    </row>
    <row r="999" spans="6:11" ht="15.75" customHeight="1">
      <c r="F999" s="50"/>
      <c r="G999" s="51"/>
      <c r="H999" s="51"/>
      <c r="I999" s="51"/>
      <c r="J999" s="51"/>
      <c r="K999" s="51"/>
    </row>
    <row r="1000" spans="6:11" ht="15.75" customHeight="1">
      <c r="F1000" s="50"/>
      <c r="G1000" s="51"/>
      <c r="H1000" s="51"/>
      <c r="I1000" s="51"/>
      <c r="J1000" s="51"/>
      <c r="K1000" s="51"/>
    </row>
    <row r="1001" spans="6:11" ht="15.75" customHeight="1">
      <c r="F1001" s="50"/>
      <c r="G1001" s="51"/>
      <c r="H1001" s="51"/>
      <c r="I1001" s="51"/>
      <c r="J1001" s="51"/>
      <c r="K1001" s="51"/>
    </row>
    <row r="1002" spans="6:11">
      <c r="F1002" s="50"/>
    </row>
    <row r="1003" spans="6:11">
      <c r="F1003" s="50"/>
    </row>
    <row r="1004" spans="6:11">
      <c r="F1004" s="50"/>
    </row>
    <row r="1005" spans="6:11">
      <c r="F1005" s="50"/>
    </row>
    <row r="1006" spans="6:11">
      <c r="F1006" s="50"/>
    </row>
    <row r="1007" spans="6:11">
      <c r="F1007" s="50"/>
    </row>
    <row r="1008" spans="6:11">
      <c r="F1008" s="50"/>
    </row>
  </sheetData>
  <mergeCells count="97">
    <mergeCell ref="Q30:Q34"/>
    <mergeCell ref="L35:L42"/>
    <mergeCell ref="L43:L50"/>
    <mergeCell ref="Q9:Q12"/>
    <mergeCell ref="P13:P20"/>
    <mergeCell ref="Q13:Q20"/>
    <mergeCell ref="P21:P22"/>
    <mergeCell ref="Q21:Q22"/>
    <mergeCell ref="P35:P42"/>
    <mergeCell ref="Q35:Q42"/>
    <mergeCell ref="P43:P50"/>
    <mergeCell ref="Q43:Q50"/>
    <mergeCell ref="P24:P26"/>
    <mergeCell ref="Q24:Q26"/>
    <mergeCell ref="P28:P29"/>
    <mergeCell ref="Q28:Q29"/>
    <mergeCell ref="P9:P12"/>
    <mergeCell ref="I7:I8"/>
    <mergeCell ref="L24:L26"/>
    <mergeCell ref="L28:L29"/>
    <mergeCell ref="L30:L34"/>
    <mergeCell ref="K7:K8"/>
    <mergeCell ref="L7:L8"/>
    <mergeCell ref="K9:K11"/>
    <mergeCell ref="L9:L12"/>
    <mergeCell ref="M9:M12"/>
    <mergeCell ref="O9:O12"/>
    <mergeCell ref="L13:L20"/>
    <mergeCell ref="L21:L22"/>
    <mergeCell ref="A21:A22"/>
    <mergeCell ref="B21:B22"/>
    <mergeCell ref="C21:C22"/>
    <mergeCell ref="D21:D22"/>
    <mergeCell ref="P30:P34"/>
    <mergeCell ref="Q7:Q8"/>
    <mergeCell ref="R7:R8"/>
    <mergeCell ref="S7:S8"/>
    <mergeCell ref="T7:T8"/>
    <mergeCell ref="P7:P8"/>
    <mergeCell ref="A1:B1"/>
    <mergeCell ref="C1:I1"/>
    <mergeCell ref="K1:T1"/>
    <mergeCell ref="A2:B2"/>
    <mergeCell ref="C2:I2"/>
    <mergeCell ref="J2:K2"/>
    <mergeCell ref="L2:T2"/>
    <mergeCell ref="D43:D50"/>
    <mergeCell ref="A52:D52"/>
    <mergeCell ref="A62:D62"/>
    <mergeCell ref="B28:B29"/>
    <mergeCell ref="C28:C29"/>
    <mergeCell ref="A30:A34"/>
    <mergeCell ref="B30:B34"/>
    <mergeCell ref="C30:C34"/>
    <mergeCell ref="D30:D34"/>
    <mergeCell ref="D35:D42"/>
    <mergeCell ref="B35:B42"/>
    <mergeCell ref="C35:C42"/>
    <mergeCell ref="A35:A42"/>
    <mergeCell ref="A43:A50"/>
    <mergeCell ref="B43:B50"/>
    <mergeCell ref="C43:C50"/>
    <mergeCell ref="A24:A26"/>
    <mergeCell ref="B24:B26"/>
    <mergeCell ref="C24:C26"/>
    <mergeCell ref="D24:D26"/>
    <mergeCell ref="A28:A29"/>
    <mergeCell ref="A9:A12"/>
    <mergeCell ref="B9:B12"/>
    <mergeCell ref="C9:C12"/>
    <mergeCell ref="D9:D12"/>
    <mergeCell ref="D13:D20"/>
    <mergeCell ref="B13:B20"/>
    <mergeCell ref="C13:C20"/>
    <mergeCell ref="A13:A20"/>
    <mergeCell ref="C5:T5"/>
    <mergeCell ref="A6:O6"/>
    <mergeCell ref="P6:Q6"/>
    <mergeCell ref="R6:T6"/>
    <mergeCell ref="A7:A8"/>
    <mergeCell ref="B7:B8"/>
    <mergeCell ref="C7:C8"/>
    <mergeCell ref="D7:D8"/>
    <mergeCell ref="E7:E8"/>
    <mergeCell ref="F7:F8"/>
    <mergeCell ref="G7:H7"/>
    <mergeCell ref="J7:J8"/>
    <mergeCell ref="M7:M8"/>
    <mergeCell ref="N7:N8"/>
    <mergeCell ref="O7:O8"/>
    <mergeCell ref="A5:B5"/>
    <mergeCell ref="A3:B3"/>
    <mergeCell ref="C3:I3"/>
    <mergeCell ref="J3:K3"/>
    <mergeCell ref="L3:T3"/>
    <mergeCell ref="A4:B4"/>
    <mergeCell ref="C4:I4"/>
  </mergeCells>
  <hyperlinks>
    <hyperlink ref="O23" r:id="rId1"/>
    <hyperlink ref="O26" r:id="rId2"/>
    <hyperlink ref="O31" r:id="rId3"/>
    <hyperlink ref="O50" r:id="rId4"/>
  </hyperlinks>
  <pageMargins left="0.70866141732283472" right="0.70866141732283472" top="0.74803149606299213" bottom="0.74803149606299213" header="0" footer="0"/>
  <pageSetup paperSize="5" orientation="landscape"/>
  <headerFooter>
    <oddHeader>&amp;C000000PLAN DE MEJORAMIENTO ARCHIVÍSTICO&amp;RVersión: 02 2016/07/13 Página:  &amp;P de</oddHeader>
    <oddFooter>&amp;LProceso: Administración Sistema Nacional de Archivos&amp;RCódigo: ASN-F-14</oddFooter>
  </headerFooter>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PMA_2022-2023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 MARCELA GASCA MUETE</dc:creator>
  <cp:lastModifiedBy>Daniel Ricardo Gonzalez Cuadros</cp:lastModifiedBy>
  <dcterms:created xsi:type="dcterms:W3CDTF">2016-07-06T19:37:36Z</dcterms:created>
  <dcterms:modified xsi:type="dcterms:W3CDTF">2024-02-20T16:43:05Z</dcterms:modified>
</cp:coreProperties>
</file>