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ownloads\"/>
    </mc:Choice>
  </mc:AlternateContent>
  <xr:revisionPtr revIDLastSave="0" documentId="13_ncr:1_{3AEAA351-C678-4D2B-8436-C9A4C442D9F2}" xr6:coauthVersionLast="47" xr6:coauthVersionMax="47" xr10:uidLastSave="{00000000-0000-0000-0000-000000000000}"/>
  <workbookProtection workbookAlgorithmName="SHA-512" workbookHashValue="agjTEzrtPa4AdxgXIe4Y3rpNSIwRZJjsgLMu8d0g03Tdc4b0f7MWBKaX9EQ6nuMzGxKWWNhKhTktC6APQUaAzA==" workbookSaltValue="v5m34A4qlOWmvgBse0B6xw==" workbookSpinCount="100000" lockStructure="1"/>
  <bookViews>
    <workbookView xWindow="-108" yWindow="-108" windowWidth="23256" windowHeight="12456" xr2:uid="{00000000-000D-0000-FFFF-FFFF00000000}"/>
  </bookViews>
  <sheets>
    <sheet name="2024" sheetId="1" r:id="rId1"/>
    <sheet name="Hoja2" sheetId="5" state="hidden" r:id="rId2"/>
    <sheet name="Control de cambios" sheetId="4" r:id="rId3"/>
    <sheet name="Hoja1" sheetId="3" state="hidden" r:id="rId4"/>
  </sheets>
  <definedNames>
    <definedName name="_xlnm._FilterDatabase" localSheetId="0" hidden="1">'2024'!$Q$11:$S$127</definedName>
    <definedName name="_xlnm.Print_Area" localSheetId="0">'2024'!$A$1:$AI$134</definedName>
    <definedName name="_xlnm.Print_Titles" localSheetId="0">'2024'!$9:$11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7" i="1" l="1"/>
  <c r="K74" i="1" l="1"/>
  <c r="M74" i="1"/>
  <c r="K16" i="1" l="1"/>
  <c r="M16" i="1"/>
  <c r="M66" i="1" l="1"/>
  <c r="K57" i="1"/>
  <c r="M57" i="1"/>
  <c r="M92" i="1" l="1"/>
  <c r="K92" i="1"/>
  <c r="M73" i="1" l="1"/>
  <c r="M125" i="1" l="1"/>
  <c r="M121" i="1"/>
  <c r="K125" i="1"/>
  <c r="K121" i="1"/>
  <c r="M120" i="1"/>
  <c r="K120" i="1"/>
  <c r="M119" i="1"/>
  <c r="K119" i="1"/>
  <c r="M117" i="1"/>
  <c r="K117" i="1"/>
  <c r="M114" i="1"/>
  <c r="K114" i="1"/>
  <c r="M113" i="1"/>
  <c r="K113" i="1"/>
  <c r="M111" i="1"/>
  <c r="K111" i="1"/>
  <c r="M110" i="1"/>
  <c r="K110" i="1"/>
  <c r="M109" i="1"/>
  <c r="K109" i="1"/>
  <c r="M108" i="1"/>
  <c r="K108" i="1"/>
  <c r="M107" i="1"/>
  <c r="K107" i="1"/>
  <c r="M106" i="1"/>
  <c r="K106" i="1"/>
  <c r="M105" i="1"/>
  <c r="K105" i="1"/>
  <c r="M102" i="1"/>
  <c r="K102" i="1"/>
  <c r="M99" i="1"/>
  <c r="K99" i="1"/>
  <c r="M98" i="1"/>
  <c r="K98" i="1"/>
  <c r="M97" i="1"/>
  <c r="K97" i="1"/>
  <c r="M96" i="1"/>
  <c r="K96" i="1"/>
  <c r="M95" i="1"/>
  <c r="M94" i="1"/>
  <c r="K95" i="1"/>
  <c r="K94" i="1"/>
  <c r="M90" i="1"/>
  <c r="M91" i="1"/>
  <c r="K91" i="1"/>
  <c r="K90" i="1"/>
  <c r="M88" i="1"/>
  <c r="M89" i="1"/>
  <c r="K88" i="1"/>
  <c r="K89" i="1"/>
  <c r="K87" i="1"/>
  <c r="M87" i="1"/>
  <c r="M86" i="1"/>
  <c r="K86" i="1"/>
  <c r="M85" i="1"/>
  <c r="K85" i="1"/>
  <c r="M84" i="1"/>
  <c r="K84" i="1"/>
  <c r="M83" i="1"/>
  <c r="K83" i="1"/>
  <c r="K81" i="1"/>
  <c r="M81" i="1"/>
  <c r="M80" i="1"/>
  <c r="K80" i="1"/>
  <c r="K78" i="1"/>
  <c r="M78" i="1"/>
  <c r="M76" i="1"/>
  <c r="K76" i="1"/>
  <c r="M72" i="1"/>
  <c r="K72" i="1"/>
  <c r="K73" i="1"/>
  <c r="M71" i="1"/>
  <c r="K71" i="1"/>
  <c r="K67" i="1"/>
  <c r="M67" i="1"/>
  <c r="K66" i="1"/>
  <c r="K65" i="1"/>
  <c r="K63" i="1"/>
  <c r="K60" i="1"/>
  <c r="M60" i="1"/>
  <c r="M54" i="1"/>
  <c r="K54" i="1"/>
  <c r="M49" i="1"/>
  <c r="K49" i="1"/>
  <c r="M45" i="1"/>
  <c r="K45" i="1"/>
  <c r="M35" i="1"/>
  <c r="K35" i="1"/>
  <c r="M34" i="1"/>
  <c r="K34" i="1"/>
  <c r="M33" i="1"/>
  <c r="K33" i="1"/>
  <c r="M31" i="1"/>
  <c r="M27" i="1"/>
  <c r="K31" i="1"/>
  <c r="K27" i="1"/>
  <c r="M24" i="1"/>
  <c r="K24" i="1"/>
  <c r="K12" i="1"/>
  <c r="M12" i="1"/>
  <c r="N12" i="1" l="1"/>
</calcChain>
</file>

<file path=xl/sharedStrings.xml><?xml version="1.0" encoding="utf-8"?>
<sst xmlns="http://schemas.openxmlformats.org/spreadsheetml/2006/main" count="1990" uniqueCount="1000">
  <si>
    <t>MAPA DE RIESGOS DE GESTIÓN</t>
  </si>
  <si>
    <r>
      <rPr>
        <b/>
        <sz val="11"/>
        <color theme="1"/>
        <rFont val="Calibri"/>
        <family val="2"/>
        <scheme val="minor"/>
      </rPr>
      <t>Código:</t>
    </r>
    <r>
      <rPr>
        <sz val="11"/>
        <color theme="1"/>
        <rFont val="Calibri"/>
        <family val="2"/>
        <scheme val="minor"/>
      </rPr>
      <t xml:space="preserve"> FT-PLES-021</t>
    </r>
  </si>
  <si>
    <r>
      <rPr>
        <b/>
        <sz val="11"/>
        <color theme="1"/>
        <rFont val="Calibri"/>
        <family val="2"/>
        <scheme val="minor"/>
      </rPr>
      <t>Revisión:</t>
    </r>
    <r>
      <rPr>
        <sz val="11"/>
        <color theme="1"/>
        <rFont val="Calibri"/>
        <family val="2"/>
        <scheme val="minor"/>
      </rPr>
      <t xml:space="preserve"> 01</t>
    </r>
  </si>
  <si>
    <t>N°</t>
  </si>
  <si>
    <t>Proceso</t>
  </si>
  <si>
    <t>ID Riesgo</t>
  </si>
  <si>
    <t>Riesgo</t>
  </si>
  <si>
    <t>Tipo de Riesgo</t>
  </si>
  <si>
    <t>Causa principal</t>
  </si>
  <si>
    <t xml:space="preserve">Consecuencias </t>
  </si>
  <si>
    <t>Riesgo Inherente</t>
  </si>
  <si>
    <t>ID Control</t>
  </si>
  <si>
    <t>Controles</t>
  </si>
  <si>
    <t>Atributos</t>
  </si>
  <si>
    <t>Riesgo Residual</t>
  </si>
  <si>
    <t>Tratamiento</t>
  </si>
  <si>
    <t>Plan de Acción</t>
  </si>
  <si>
    <t>Acción de contingencia ante posible materialización</t>
  </si>
  <si>
    <t>Eficiencia</t>
  </si>
  <si>
    <t>Informativos</t>
  </si>
  <si>
    <t>Probabilidad Inherente</t>
  </si>
  <si>
    <t>%</t>
  </si>
  <si>
    <t>Impacto
Inherente</t>
  </si>
  <si>
    <t>Zona de riesgo inherente</t>
  </si>
  <si>
    <t>Tipo</t>
  </si>
  <si>
    <t>Implementación</t>
  </si>
  <si>
    <t>Documentación</t>
  </si>
  <si>
    <t>Frecuencia</t>
  </si>
  <si>
    <t>Evidencia</t>
  </si>
  <si>
    <t>Probabilidad residual final</t>
  </si>
  <si>
    <t>Impacto residual final</t>
  </si>
  <si>
    <t>Zona de riesgo final</t>
  </si>
  <si>
    <t>ID
Acción</t>
  </si>
  <si>
    <t>Acciones</t>
  </si>
  <si>
    <t>Responsable</t>
  </si>
  <si>
    <t>Fecha de Inicio</t>
  </si>
  <si>
    <t>Fecha de terminación</t>
  </si>
  <si>
    <t xml:space="preserve">Gestión del Conocimiento y la Innovación </t>
  </si>
  <si>
    <t>GECI-1</t>
  </si>
  <si>
    <t>Fuga de conocimiento clave de la entidad.</t>
  </si>
  <si>
    <t>Riesgo Estratégico</t>
  </si>
  <si>
    <t xml:space="preserve">Falta de herramientas para salvaguardar la información y el conocimiento relevante de la entidad. </t>
  </si>
  <si>
    <t>1. Pérdida de curva de aprendizaje
2. Reprocesos
3. Pérdida de valor agregado/público
4. Afectación de la memoria institucional
5. Difusión insuficiente de conocimiento
6. Inversiones innecesarias 
7. Sobrecostos
8. Incumplimientos normativos
9. Interrupción de la continuidad de la gestión pública
10. No acceso a la información para uso por parte de grupos de valor
11. Pérdida de información de valor patrimonial e histórico de la Entidad.</t>
  </si>
  <si>
    <t>Baja</t>
  </si>
  <si>
    <t>Catastrófico</t>
  </si>
  <si>
    <t>C-1</t>
  </si>
  <si>
    <t>Detectivo</t>
  </si>
  <si>
    <t>Manual</t>
  </si>
  <si>
    <t xml:space="preserve">PR-GEDO-005 Administración de archivos de gestión de transferencia primaria  </t>
  </si>
  <si>
    <t>Continua</t>
  </si>
  <si>
    <t>Con registro</t>
  </si>
  <si>
    <t>Muy Baja</t>
  </si>
  <si>
    <t>Mayor</t>
  </si>
  <si>
    <t xml:space="preserve">Alta </t>
  </si>
  <si>
    <t>Evitar</t>
  </si>
  <si>
    <t>1.1</t>
  </si>
  <si>
    <t>Carlos Ballesteros</t>
  </si>
  <si>
    <t>*Validar y ajustar procedimientos del proceso.</t>
  </si>
  <si>
    <t>C-124</t>
  </si>
  <si>
    <t xml:space="preserve">Preventivo </t>
  </si>
  <si>
    <t>PO-GECI-001 Política de gestión del conocimiento y la innovación</t>
  </si>
  <si>
    <t>124.1</t>
  </si>
  <si>
    <t>C-125</t>
  </si>
  <si>
    <t>Correctivo</t>
  </si>
  <si>
    <t>Sin documentar</t>
  </si>
  <si>
    <t>Aleatorio</t>
  </si>
  <si>
    <t>125.1</t>
  </si>
  <si>
    <t>125.2</t>
  </si>
  <si>
    <t xml:space="preserve">El líder del proceso de Gestión del Conocimiento y la Innovación desarrolla herramientas y/o lineamientos, de acuerdo al autodiagnóstico realizado y lo establecido en el manual operativo de MIPG - Dimensión de Gestión del Conocimiento y la Innovación. Como evidencia quedarán memorias de reuniones, control de asistencia, documentos y/o herramientas diseñados. </t>
  </si>
  <si>
    <t>Planificación Estratégica</t>
  </si>
  <si>
    <t>Alta</t>
  </si>
  <si>
    <t>C-127</t>
  </si>
  <si>
    <t>PR-PLES-002 Formulación, gestión, seguimiento y evaluación Plan de Acción Anual
PR-PLES-006 Formulación proyectos de Inversión</t>
  </si>
  <si>
    <t>127.1</t>
  </si>
  <si>
    <t>Jefe OAPS</t>
  </si>
  <si>
    <t>127.2</t>
  </si>
  <si>
    <t>C-3</t>
  </si>
  <si>
    <t>3-1</t>
  </si>
  <si>
    <t>El profesional universitario de planeación periodicamente realiza informe de monitoreo al cumplimiento de los indicadores de gestión generando alertas que posteriormente serán insumo para adelantar auditoría interna a los procesos. Como evidencia quedará informe de monitoreo.</t>
  </si>
  <si>
    <t>*Documentar lecciones aprendidas a tener en cuenta dentro de la planeación estratégica.
*Adelantar acciones de reevaluación y corrección.
*Establecer planes de mejoramiento.</t>
  </si>
  <si>
    <t>3-2</t>
  </si>
  <si>
    <t>C-126</t>
  </si>
  <si>
    <t>PR-PLES-009 Construcción del Marco Estratégico</t>
  </si>
  <si>
    <t>126.1</t>
  </si>
  <si>
    <t>C-85</t>
  </si>
  <si>
    <t xml:space="preserve">Sin documentación </t>
  </si>
  <si>
    <t>85.1</t>
  </si>
  <si>
    <t>C-130</t>
  </si>
  <si>
    <t>130.1</t>
  </si>
  <si>
    <t>130.2</t>
  </si>
  <si>
    <t>El profesional especializado de planeación realiza seguimiento a la información registrada por las áreas en la herramienta de PAA y remite información al Coordinador del Grupo de Contratos, para actualización en SECOP II.</t>
  </si>
  <si>
    <t>Gestión de Tecnologías de Información</t>
  </si>
  <si>
    <t>GETI-1</t>
  </si>
  <si>
    <t xml:space="preserve">Ineficiente planeación estratégica en TIC. </t>
  </si>
  <si>
    <t xml:space="preserve">Falta de articulación de los planes de TI con la estrategia. </t>
  </si>
  <si>
    <t>Media</t>
  </si>
  <si>
    <t>C-5</t>
  </si>
  <si>
    <t>PR-GETI-001 Análisis de soluciones de TI</t>
  </si>
  <si>
    <t>5.1</t>
  </si>
  <si>
    <t>El contratista encargado del levantamiento de requerimientos, adelanta mesa de trabajo con las areas de la entidad para conocer las necesidades y requerimientos de TI. Como evidencia quedara  control de asistencia y FORMATO MATRIZ DE NECESIDADES TÉCNICAS -  FT-GETI-002 diligenciado.</t>
  </si>
  <si>
    <t>Betsy Liliana Siado Weber</t>
  </si>
  <si>
    <t>C-144</t>
  </si>
  <si>
    <t>Sin registro</t>
  </si>
  <si>
    <t>144.1</t>
  </si>
  <si>
    <t>144.2</t>
  </si>
  <si>
    <t xml:space="preserve">El jefe de la Oficina Asesora de Planeación y Sistemas actualiza el Plan Estrategico de teconogia de la Información PETI, de acuerdo a los lineamientos de gobierno nacional y necesidades identificadas en la entidad. Como evidencia quedara el PETI actualizado. </t>
  </si>
  <si>
    <t>Gestión de Grupos de Interés</t>
  </si>
  <si>
    <t>GEGI-1</t>
  </si>
  <si>
    <t>Riesgo Reputacional o de Imagen</t>
  </si>
  <si>
    <t>C-7</t>
  </si>
  <si>
    <t xml:space="preserve"> D-PLAN-002 Código de Buen Gobierno
CO-GITH-001 Código de Integridad Valores Supersolidarios
PO-GITH-001 Política de Manejo de Conflictos de Intereses</t>
  </si>
  <si>
    <t>7.1</t>
  </si>
  <si>
    <t>*Informar a las instancias decisorias en materia de comunicaciones y riesgos.
*Definir plan de contingencia.
* Informar al Comité de Buen Gobierno e Integridad, así como al Comité de Política de Conflictos de Interés.
* Informar a los responsables del proceso de Control Disciplinario</t>
  </si>
  <si>
    <t>C-8</t>
  </si>
  <si>
    <t>PO-GEGI-001 Política de Servicio al Ciudadano
GU-GEGI-001 Servicio y atención incluyente</t>
  </si>
  <si>
    <t>8.1</t>
  </si>
  <si>
    <t>C-11</t>
  </si>
  <si>
    <t>PO-GEGI-002 Política de comunicaciones</t>
  </si>
  <si>
    <t>11.1</t>
  </si>
  <si>
    <t>El equipo de Comunicaciones se reúne con el área o servidor público solicitante de publicación, para adelantar el levantamiento de información (conocimiento de la necesidad específica) a través del acta de reunión, se establecen los compromisos, responsables y fechas de ejecución de la actividad y/o estrategia.</t>
  </si>
  <si>
    <t>PR-GEGI-002 Definir y aplicar estrategias de comunicación</t>
  </si>
  <si>
    <t>C-19</t>
  </si>
  <si>
    <t>GU-GEGI-001 Servicio y atención incluyente         
PO-GEGI-001 Política de Servicio al Ciudadano 
PR-GEGI-004 Atención a los grupos de interés 
MA-GEGI-001- Manual de Servicio al Ciudadano</t>
  </si>
  <si>
    <t>19.1</t>
  </si>
  <si>
    <t>El coordinador del grupo de servicio al ciudadano capacita de manera trimestral a los servidores encargados de la atención telefónica a los usuarios de la SES teniendo como referencia lineamientos establecidos por el DNP como líder de la política de servicio al ciudadano - MIPG, a través de jornadas de capacitación virtual o presencial, los temas principales a abordar en las capacitaciones serán en torno a las generalidades de la entidad y la misionalidad, para brindar una mayor orientación telefónica a los usuarios.</t>
  </si>
  <si>
    <t>GEGI-2</t>
  </si>
  <si>
    <t>Riesgo Operativo</t>
  </si>
  <si>
    <t>Extrema</t>
  </si>
  <si>
    <t>C-145</t>
  </si>
  <si>
    <t>145.1</t>
  </si>
  <si>
    <t>*Informar a Delegada e intendentes de la delegatura para la supervisión del ahorro y de la forma asociativa solidaria. 
 *Definir estrategias de mejoramiento</t>
  </si>
  <si>
    <t>C-146</t>
  </si>
  <si>
    <t>146.1</t>
  </si>
  <si>
    <t>Riesgo Tecnológico</t>
  </si>
  <si>
    <t>Moderado</t>
  </si>
  <si>
    <t>Moderada</t>
  </si>
  <si>
    <t>Reducir</t>
  </si>
  <si>
    <t>Riesgo Normativo, Legal o de Cumplimiento</t>
  </si>
  <si>
    <t>Sin Documentar</t>
  </si>
  <si>
    <t>Preventivo</t>
  </si>
  <si>
    <t>GEGI-10</t>
  </si>
  <si>
    <t>Inoportunidad en la atención de las solicitudes de información, divulgación y publicación por parte de las diferentes áreas de la Entidad, con respecto a sus necesidades de comunicación.</t>
  </si>
  <si>
    <t xml:space="preserve">Inexistencia de un grupo formal de comunicaciones en la SES. </t>
  </si>
  <si>
    <t xml:space="preserve">1. Insatisfacción del cliente interno. 
2. Afectación a la imagen de la Entidad. 
3. Inoportunidad en la información suministrada. </t>
  </si>
  <si>
    <t>C-18</t>
  </si>
  <si>
    <t>El profesional especializado de comunicaciones periódicamente realiza seguimiento a los requerimientos de las áreas a través de los formatos: control de cambios página web, control de cambios intranet y formato solicitud productos o servicios. En caso de identificar represamiento, se realiza una redistribución de solicitudes en los servidores del equipo de comunicaciones. Como evidencia quedará formatos diligenciados, reporte de gestión de indicador (es) asociado (s) y acta de reunión.</t>
  </si>
  <si>
    <t>18.1</t>
  </si>
  <si>
    <t>*Replanteamiento de plan de trabajo interno
*Informar instancias competentes en el tema.
 *Revisar y ajustar protocolo de atención al ciudadano.</t>
  </si>
  <si>
    <t>GEGI-13</t>
  </si>
  <si>
    <t>Riesgo Seguridad y Salud Ocupacional</t>
  </si>
  <si>
    <t>C-24</t>
  </si>
  <si>
    <t>PR-GEJU-004 Identificación, análisis y recopilación de requisitos legales y normativos</t>
  </si>
  <si>
    <t>El equipo de comunicaciones de manera previa a organizar eventos asociados a encuentros solidarios y/o rendición de cuentas presencial, solicita al Grupo de Talento humano donde se encuentra el proceso de SST los lineamientos o requisitos normativos a tener en cuenta dentro de la gestión de estas actividades, para solicitarlos al operador logistico. La evidencia será la solicitud formal a traves de correo electrónico y /o la reunión desarrollada.</t>
  </si>
  <si>
    <t>*Revisar y actualizar Matriz de Requisitos Legales de acuerdo con lineamientos normativos aplicables a eventos.
* La oficina Asesora Jurídica realiza recomendaciones para la validación de la normas.</t>
  </si>
  <si>
    <t xml:space="preserve">Supervisión </t>
  </si>
  <si>
    <t>SUPE-1</t>
  </si>
  <si>
    <t>Incumplimiento de las funciones de (inspección y vigilancia) de la Supersolidaria asignadas por ley.</t>
  </si>
  <si>
    <t>Riesgo de Supervisión</t>
  </si>
  <si>
    <t>Falta de capacidad operativa (Personal y Tecnológico)</t>
  </si>
  <si>
    <t>C-133</t>
  </si>
  <si>
    <t>Circular Básica Contable y Financiera
Plan Anual de Adquisiciones</t>
  </si>
  <si>
    <t>133.1</t>
  </si>
  <si>
    <t>Superintendente delegado Delegatura Financiera
Superintendente delegado Delegatura Asociativa
Intendente Delegatura Financiera 
Intendentes Delegatura Asociativa</t>
  </si>
  <si>
    <t>*Atender las sanciones que sean impuesta por incumplir la labor de supervisión.
*Atender de manera oportuna las PQRS que se deriven del incumplimiento de la labor de supervisión e identificar las causales, con el fin de implementar acciones correctivas y de mejora.
*Disponer de herramientas tecnológicas alternativas donde quede la trazabilidad de la gestión de supervisión realizada y se generen alertas sobre las organizaciones sin ninguna actuación .
*Evaluar de manera oportuna las entidades identificadas de alto riesgo, realizar el requerimiento respectivo y evitar de esta manera el incumplimiento de las funciones de supervisión de la Supersolidaria establecidas en las normas legales.</t>
  </si>
  <si>
    <t>133.2</t>
  </si>
  <si>
    <t>Superintendente Delegatura Financiera
Superintendente Delegatura Asociativa
Intendente Delegatura Financiera 
Intendentes Delegatura Asociativa</t>
  </si>
  <si>
    <t>C-28</t>
  </si>
  <si>
    <t>PR- SUPE- 001 visitas de inspección</t>
  </si>
  <si>
    <t>28.1</t>
  </si>
  <si>
    <t>28.2</t>
  </si>
  <si>
    <t>28.3</t>
  </si>
  <si>
    <t>C-30</t>
  </si>
  <si>
    <t>MA-GECO-001 Manual de Contratación</t>
  </si>
  <si>
    <t>30.1</t>
  </si>
  <si>
    <t>C-32</t>
  </si>
  <si>
    <t xml:space="preserve">PR-GEJU-004 Identificación, análisis y recopilación de requisitos legales y normativos.
CA-PLES-001 Proceso Planeación Estratégica 
Circular Básica Contable y Financiera </t>
  </si>
  <si>
    <t>32.1</t>
  </si>
  <si>
    <t>Los superintendentes delegados identifican la nueva normatividad vigente aplicable al proceso de Supervisión, la cual puede afectar las metas de la Delegatura o los procedimientos internos y la remiten a la Oficina Asesora Jurídica para su análisis. Se deja como evidencia correo electrónico o memorando dirigido a la OAJ, Formato FT-GEJU-001-Identificación, análisis y recopilación de requisitos legales y normativos y/o acta de comité primario.</t>
  </si>
  <si>
    <t>Superintendente delegado Delegatura Financiera Superintendente delegado Delegatura Asociativa</t>
  </si>
  <si>
    <t>32.2</t>
  </si>
  <si>
    <t>32.3</t>
  </si>
  <si>
    <t>SUPE-2</t>
  </si>
  <si>
    <t>Ineficacia del proceso administrativo sancionatorio.</t>
  </si>
  <si>
    <t>Desconocimiento y falta de experticia por parte de los funcionarios o contratistas que adelantan o intervienen en el proceso sancionatorio.</t>
  </si>
  <si>
    <t xml:space="preserve">1. Imposibilidad de la administración para imponer sanción por la  caducidad de la facultad sancionatoria.
2. Pérdida de tiempo por retrotraer las actuaciones procesales para corregir irregularides y sanear el proceso.
3. Resolución del proceso a favor de la organiación solidaria por configurase el silencio administrativo positivo.
4. Demandas de nulidad por violación al debido proceso.
5. Desgaste administrativo al adelantar el proceso de cobro coactivo de obligaciones caducadas.
6. Pérdida de credibilidad  por parte del sector en la facultad sancionatoria de la Superintendencia.
7. Investigaciones y sanciones disciplinarias para los funcionarios. </t>
  </si>
  <si>
    <t>C-26</t>
  </si>
  <si>
    <t>Documento Plan Institucional de Capaccitación -PIC
PR-GITH-011 Inducción, reinducción, capacitación y entrenamiento</t>
  </si>
  <si>
    <t>26.1</t>
  </si>
  <si>
    <t>*Revisar el procedimientos interno de Investigaciones adminsitrativas sancionatorias, con el fin de identificar oportunidades de mejora.
 *Atender las demandas por parte de la Oficina Asesora Jurídica, con respecto a incumplimientos del debido proceso.
 *Identificar los procesos que se encuentren en la circunstancias que materializaron el riesgo y realizar la actuación procesal correspondiente. 
 *Poner en conocimiento de la Oficina de Control Interno y del Grupo de Asuntos Disciplinarios, la situación de incumplimiento en caso que la causa de la materialización del riesgo sea fallas generadas por omisión o errores voluntarios del recurso humano.</t>
  </si>
  <si>
    <t>26.2</t>
  </si>
  <si>
    <t>Los coordinadores del grupo de investigaciones administrativas y grupo jurídico participan junto con sus equipos de trabajo en la capacitación programada para proceso sancionatorio. Como evidencia quedará control de asistencia.</t>
  </si>
  <si>
    <t>C-134</t>
  </si>
  <si>
    <t>Documento Plan Institucional de Capacitación -PIC
PR-GITH-011 Inducción, reinducción, capacitación y entrenamiento</t>
  </si>
  <si>
    <t>134.1</t>
  </si>
  <si>
    <t>134.2</t>
  </si>
  <si>
    <t>SUPE-3</t>
  </si>
  <si>
    <t>Deficiente análisis del perfil de riesgo de las entidades solidarias en ejercicio de la Supervisión.</t>
  </si>
  <si>
    <t xml:space="preserve">1. Reprocesos de sistemas de información
2. Incumplimiento de la misión y visión de la entidad
3. Pérdida de credibilidad
4. Emisión de multiples instrucciones y/o normas al sector solidario
5. Incumplimiento de las funciones establecidas en la Ley
6. Pérdida de autoridad frente al sector solidario
7. Revisión y ajustes del modelo
8. Demoras en la implementación del nuevo modelo de supervisión - Efecto rebote </t>
  </si>
  <si>
    <t>C-136</t>
  </si>
  <si>
    <t xml:space="preserve">Marco Integral de Supervisión </t>
  </si>
  <si>
    <t>Continuo</t>
  </si>
  <si>
    <t>136.1</t>
  </si>
  <si>
    <t>*Revisión del modelo de supervisión basado en riesgos, para identificar oportunidades de mejora.
*Fortalecer el equipo de supervisión con respecto a supervisión basada en riesgos.
*Mediante procedimientos que sean aprobados, acudir a herramientas de análisis manuales; así como, para el correspondiente trámite del oficio de requerimiento y remisión de este y demás correspondencia.
*Establecer las acciones necesarias dentro del plan de contingencia.</t>
  </si>
  <si>
    <t>136.2</t>
  </si>
  <si>
    <t>136.3</t>
  </si>
  <si>
    <t>136.4</t>
  </si>
  <si>
    <t>Coordinadores grupos internos de trabajo de las Delegaturas</t>
  </si>
  <si>
    <t>136.5</t>
  </si>
  <si>
    <t>SUPE-5</t>
  </si>
  <si>
    <t xml:space="preserve">Ordenar medidas preventivas y de toma de posesión sin los soportes fácticos y jurídicos que configuren las causales normativas.
</t>
  </si>
  <si>
    <t>Desconocimiento de normas y procedimientos para la aplicación de medidas preventivas y de toma de posesión</t>
  </si>
  <si>
    <t>1. Demandas y tutelas
2. Sanciones disciplinarias 
3. Afectación de imagen institucional
4. Aumento de PQRSD
5. Gastos para la defensa jurídica de la entidad</t>
  </si>
  <si>
    <t>C-29</t>
  </si>
  <si>
    <t>Documento Plan Institucional de Capacitación -PIC
PR-SUPE-020 Toma de Posesión</t>
  </si>
  <si>
    <t>29.1</t>
  </si>
  <si>
    <t>El grupo de talento humano gestiona las capacitaciones solicitadas por las Delegaturas, de acuerdo con la programación definida en el Plan Institucional de Capacitación - PIC aprobado. Como evidencia se dejará control de asistencia o grabación y material de apoyo.</t>
  </si>
  <si>
    <t>María Victoria Ballesteros</t>
  </si>
  <si>
    <t xml:space="preserve">*Por medio de memorando del Grupo de Asuntos Especiales dirigido al grupo de supervisión informar los aspectos que no están sustentados con documentos o con la norma respectiva, con el fin de que sea revisado y soportado adecuadamente.
*Soportar las posibles causales que dieron origen a una medida administrativa y reforzar a través de nuevos requerimientos y visitas de inspección a las Entidades que incumplen.
* Analizar la situación de la organización solidaria en un comité técnico (Delegado, Intendente, coordinadores, analista e inspector) para evaluar las alternativas de acción, con soporte en el análisis de seguimiento a la organización, las visitas de inspección realizadas y otras alertas generadas.
</t>
  </si>
  <si>
    <t>29.2</t>
  </si>
  <si>
    <t>C-31</t>
  </si>
  <si>
    <t>MA-SUPE-001 Manual de Supervisión
GU-SUPE-001 Guía Investigaciones Administrativas Sancionatorias
GU-SUPE-002 Guía procedimiento administrativo sancionatorio DF</t>
  </si>
  <si>
    <t>31.1</t>
  </si>
  <si>
    <t>SUPE-6</t>
  </si>
  <si>
    <t>Expedir instrucciones erróneas a las organizaciones solidarias vigiladas.</t>
  </si>
  <si>
    <t>Falta de unificación de criterios y conceptos</t>
  </si>
  <si>
    <t>1. Reprocesos
2. Afectación de la imagen institucional
3. Demandas
4. PQRSD</t>
  </si>
  <si>
    <t>C-138</t>
  </si>
  <si>
    <t>138.1</t>
  </si>
  <si>
    <t>*Aclarar las instrucciones o conceptos erróneos mediante comunicado a través de los diferentes canales de comunicación a los grupos de interés, previa validación de la Oficina Asesora Jurídica.
*Reforzar las capacitaciones a la áreas que presenten debilidades.
*Generar lineamientos estándar para los documentos y oficios que se generan internamente de mitigar el riesgo en posibles errores en las instrucciones impartidas.
* Evaluar con otro grupo de funcionarios la respuestas que las entidades radiquen sobre su oposición a la instrucción recibida con el fin de que se mire desde otra óptica la situación.</t>
  </si>
  <si>
    <t>138.2</t>
  </si>
  <si>
    <t>Gestión Documental</t>
  </si>
  <si>
    <t>GEDO-1</t>
  </si>
  <si>
    <t>Pérdida, extravÍo, daño o deterioro de información y/o documentos.</t>
  </si>
  <si>
    <t xml:space="preserve">Falta de apropiación en la aplicación de pautas y lineamientos para la organización de documentos fisicos y electrónicos </t>
  </si>
  <si>
    <t>1. Incumplimiento en términos de ley
2. Sanciones por entes de control (AGN, CGR)
3. Reprocesos.
4. Incumplimiento de la misión institucional
5. Deterioro de la imagen de la Entidad
6. Afectación de la memora institucional</t>
  </si>
  <si>
    <t>C-40</t>
  </si>
  <si>
    <t>PR-GEDO-005 Administración de archivos de gestión de transferencia primaria</t>
  </si>
  <si>
    <t>40.1</t>
  </si>
  <si>
    <t xml:space="preserve">*Aplicar la normativa legal vigente en materia de reconstrucción de expedientes documentales
*Reporte de las situaciones presentadas a la Oficina de Control Interno Disciplinario por incumplimiento de la normativa archivística
</t>
  </si>
  <si>
    <t>40.2</t>
  </si>
  <si>
    <t>C-41</t>
  </si>
  <si>
    <t>41.1</t>
  </si>
  <si>
    <t>El grupo de gestión documental brinda asistencia técnica a demanda para la intervención puntual de archivos de gestión con miras a su correcta organización y aplicación de procedimientos e instrumentos establecidos en la Entidad. Como evidencia quedará ayuda de memoria de la asistencia técnica y solicitud formal de las dependencias.</t>
  </si>
  <si>
    <t>GEDO-2</t>
  </si>
  <si>
    <t>Inoportuna recepción y trámite de las comunicaciones oficiales.</t>
  </si>
  <si>
    <t>Falta de actualización del catálogo de trámites</t>
  </si>
  <si>
    <t>1. Aumento de los costos de envío de correspondencia
2. Incumplimiento en términos de ley
3. Sanciones por entes de control (AGN, CGR)
4. Respuesta inoportuna a las solicitudes y/o trámites
5. Reprocesos.
6. Incumplimiento de la misión institucional
7. Deterioro de la imagen de la Entidad</t>
  </si>
  <si>
    <t>C-42</t>
  </si>
  <si>
    <t>El auxiliar administrativo y/o el contratista designado a la ventanilla única de correspondencia realiza un control de calidad al proceso de radicación, en contraste con lo registrado en el aplicativo eSigna con el fin de identificar que todas las comunicaciones recibidas hayan sido radicadas y direccionadas correctamente. Las evidencias de esto serán el reporte que se descarga del aplicativo eSigna y el reporte de control de calidad que se encuentra en el drive del equipo de gestión documental.</t>
  </si>
  <si>
    <t xml:space="preserve">PR-GEDO-003 Recepción, digitalización y reparto de comunicaciones oficiales </t>
  </si>
  <si>
    <t>42.1</t>
  </si>
  <si>
    <t>*Si se materializa el riesgo, la dependencia que omitió la solicitud de radicación de comunicaciones que inician o formalizan un trámite y que fueron recibidas a través de correo electrónico, consecuentemente asume la responsabilidad funcional sobre las afectaciones en el trámite. Una vez reportado el hecho por parte de la dependencia, en la ventanilla de correspondencia se procederá a la radicación de la comunicación con fecha y hora del día del reporte.
*Cuando se identifique que una comunicación ha sido mal direccionada, se solicita la devolución con el fin de remitir la comunicación a la dependencia destinataria de forma correcta.</t>
  </si>
  <si>
    <t>C-43</t>
  </si>
  <si>
    <t xml:space="preserve">El auxiliar administrativo y/o contratista designado del grupo de gestión documental realiza una jornada de inducción específica en el puesto de trabajo cada vez que una persona (s) sea designada (s) como radicador (es) en la ventanilla única de correspondencia y dentro de los cinco (5) días siguientes a su designación, esta inducción se realiza con el fin de socializar los procedimientos establecidos y sensibilizar sobre la importancia de la radicación de todas las comunicaciones oficiales en cumplimiento de la normatividad archivística vigente cuando se haya realizado la inducción se informará por medio de correo electrónico al coordinador de gestión documental. Las evidencias de la ejecución del control, serán los formatos de ayuda de memoria diligenciados y el control de asistencia. </t>
  </si>
  <si>
    <t>PR-GEDO-004 Gestión, trámite de comunicaciones oficiales  y envio por correo certificado urbano
PR-GITH-011 Inducción, reinducción, capacitación y entrenamiento</t>
  </si>
  <si>
    <t>43.1</t>
  </si>
  <si>
    <t>El auxiliar administrativo y/o contratista designado adelanta las jornadas de transferencia de conocimiento al personal asignado a Correspondencia en el procedimiento PR-GEDO-003 Recepción, digitalización y reparto de comunicaciones oficiales. Como evidencia quedará el formato de ayuda de memoria diligenciado y control de asistencia.</t>
  </si>
  <si>
    <t>Gestión Administrativa</t>
  </si>
  <si>
    <t>GEAD-1</t>
  </si>
  <si>
    <t>Concentración de actividades en una o algunas personas.</t>
  </si>
  <si>
    <t>Falta de personal suficiente para el desarrollo de actividades</t>
  </si>
  <si>
    <t>1. Errores en la gestión por la concentración de actividades. 
2. Incumplimiento normativo, responsabildiades y compromisos. 
3. Investigaciones disciplinarias.</t>
  </si>
  <si>
    <t>Muy alta</t>
  </si>
  <si>
    <t>C-54</t>
  </si>
  <si>
    <t xml:space="preserve">El coordinador de gestión administrativa periodicamente realiza una reunión de seguimiento de actividades del proceso con el fin de revisar la distribución de las mismas, asi como establecer los compromisos donde se incluyen los responsables y fechas máximas de cumplimiento. Como evidencia quedará el FT-GEDO-022 formato ayuda de memoria en el caso de ser presencial y el control de asistencia. </t>
  </si>
  <si>
    <t>54.1</t>
  </si>
  <si>
    <t xml:space="preserve">El coordinador de gestión administrativa periodicamente realiza una reunión de seguimiento de actividades del proceso con el fin de revisar la distribución de las mismas, asi como establecer los compromisos donde se incluyen los responsables y fechas máximas de cumplimiento. Como evidencia quedará el FT-GEDO-022 Formato ayuda de memoria en el caso de ser presencial y el control de asistencia. </t>
  </si>
  <si>
    <t>*Realizar la investigación correspondiente ante la materialización del riesgo.
 *Realizar investigación frente a posibles situaciones generdoras de la materialización del riesgo.
 *Establecer y ejecutar las acciones correctivas</t>
  </si>
  <si>
    <t>GEAD-3</t>
  </si>
  <si>
    <t>Ausencia en la delimitación de responsabilidades frente a temas financieros, contables y administrativos.</t>
  </si>
  <si>
    <t xml:space="preserve">Falta de definición en las responsabilidades para la compra de bienes por parte de las áreas. </t>
  </si>
  <si>
    <t xml:space="preserve">1. Desconocimiento técnico en los bienes adquiridos. 
2. Reprocesos. 
3. Desgate administrativo. </t>
  </si>
  <si>
    <t>C-56</t>
  </si>
  <si>
    <t xml:space="preserve">El profesional universitario con funciones de almacenista elabora un procedimiento para la compra y adquisición de bienes especificando las responsabilidades ante las compras de cada una de las dependencias. Como evidencia quedará el documentos de procedimiento actualizado.  </t>
  </si>
  <si>
    <t>56.1</t>
  </si>
  <si>
    <t>El profesional con funciones de almacenista elabora un procedimiento para la compra y adquisición de bienes especificando las responsabilidades ante las compras de cada una de las dependencias. Como evidencia quedará el documentos de procedimiento actualizado.</t>
  </si>
  <si>
    <t>*Revisar y ajustar el manual de funciones y los procedimientos. 
 *Realizar la investigación correspondiente ante la materialización de alguna consecuencia surgida con motivo de la materialización del riesgo</t>
  </si>
  <si>
    <t>GEAD-4</t>
  </si>
  <si>
    <t>Pérdida de elementos del inventario.</t>
  </si>
  <si>
    <t>Falta de control de elementos que hacen parte del inventario</t>
  </si>
  <si>
    <t>1.Incumplimiento de metas y tiempos de respuesta
2.Afectación de la imagen institucional</t>
  </si>
  <si>
    <t>C-57</t>
  </si>
  <si>
    <t>El Profesional Universitario con funciones de almacenista semestralmente aplica un procedimiento para el control de inventarios, alineado a la política contable y revisa las opciones de desarrollo para el manejo automatizado del inventario a través del establecimiento de un cronograma de trabajo al cual se le hará seguimiento constante al interior del grupo de trabajo, así como reuniones de trabajo para realizar la alineación con la política interna contable y realizar la solicitud formal a la Oficina Asesora de Planeación y Sistemas para el requerimiento de mejoras a la herramienta SIIGO que facilite el control de inventarios. En caso de no ser posible llevar a cabo el desarrollo de la herramienta, se validará la oferta de módulos disponibles por SIIGO o SIIF Nación para el control de inventarios. Como evidencia se dejará el procedimiento diseñado y aplicado, formatos diligenciados, registro de asistencia y/o actas y/o ayudas de memoria sobre reuniones, comunicaciones electrónicas, correo electrónico o memorando de solicitud de desarrollo de herramienta.</t>
  </si>
  <si>
    <t>PR-GEAD-003 Gestión de inventarios</t>
  </si>
  <si>
    <t>57.1</t>
  </si>
  <si>
    <t xml:space="preserve">*Revisar y ajustar los procedimientos. 
 *Realizar la investigación correspondiente ante la materialización de alguna consecuencia surgida con motivo de la materialización del riesgo
</t>
  </si>
  <si>
    <t>C-55</t>
  </si>
  <si>
    <t>55.1</t>
  </si>
  <si>
    <t xml:space="preserve">El coordinador de gestión administrativa cada vez que se requiera solicita a la oficina de comunicaciones la elaboración de piezas comunicativas relacionadas a los documentos actualizados del proceso para que puedan ser socializados a toda la entidad. Como evidencia quedaran los correos electronicos enviados y las piezas comunicativas socializadas.  </t>
  </si>
  <si>
    <t>C-148</t>
  </si>
  <si>
    <t>El coordinador del grupo de gestión documental y administrativa solicitará a Comunicaciones la elaboración de piezas comunicativas con información relevante sobre el proceso GEAD, complementando esta con una propuesta de Cronograma de socialización de estas piezas para la vigencia 2023. Como evidencia quedará correo de solicitud y piezas comunicativas socializadas.</t>
  </si>
  <si>
    <t>El coordinador de gestión administrativa solicita al equipo de comunicaciones elaborar piezas comunicativas asociadas a temas relevantes de la gestión administrativa. Como evidencia quedará correo de solicitud y piezas comunicativas socializadas.</t>
  </si>
  <si>
    <t>GEAD-5</t>
  </si>
  <si>
    <t>Incumplimiento en lineamientos técnicos y normativos del Sistema de Gestión Ambiental.</t>
  </si>
  <si>
    <t>Desconocimiento de los lineamientos aplicables al SGA por parte de los servidores</t>
  </si>
  <si>
    <t>1. Detrimento patrimonial
2. Sanciones o inventgaciones disciplinarias,entre otras</t>
  </si>
  <si>
    <t>C-58</t>
  </si>
  <si>
    <t>El profesional universitario de planeación encargado del Sistema de gestión ambiental semestralmente realiza la divulgación a todos los servidores de los lineamientos técnicos y normativos del Sistema de Gestión Ambiental aplicables a la entidad, por medio de jornadas de capacitación presenciales y/o virtuales (plataforma moodle). En caso de modificación a los lineamientos o expedición de nueva normatividad de inmediata adopción, se solicita al grupo de comunicaciones diseñar piezas comunicativas. Se deja como evidencia las grabaciones de las capacitaciones (en caso de ser virtual) o listados de asistencia (en caso de ser presencial), material audiovisual y evaluación aplicada, correos electrónicos de solicitud de piezas comunicativas al grupo de comunicaciones y/o piezas comunicativas divulgadas.</t>
  </si>
  <si>
    <t>Automático</t>
  </si>
  <si>
    <t>58.1</t>
  </si>
  <si>
    <t>El profesional universitario de planeación, cuando haya modificación a los lineamientos o expedición de nueva normatividad de inmediata adopción, solicita al grupo de Comunicaciones el diseño de piezas comunicativas. Como evidencia quedarán los correos electrónicos de solicitud de piezas comunicativas al grupo de comunicaciones y las piezas comunicativas divulgadas.</t>
  </si>
  <si>
    <t>*Aplicar el procedimiento PR-EVSG-001 Tratamiento De Acciones Correctivas, Preventivas y Notas De Mejora.</t>
  </si>
  <si>
    <t>GEAD-6</t>
  </si>
  <si>
    <t>Manejo inadecuado de los residuos peligrosos y especiales al interior de la entidad.</t>
  </si>
  <si>
    <t>Riesgo Ambiental</t>
  </si>
  <si>
    <t>Desconocimiento de la norma aplicable por parte de los servidores de la entidad.</t>
  </si>
  <si>
    <t>1. Sanciones y multas  por parte de las autoridades ambientales
2. Afectación a los recursos ambientales.
3. Afectación de imagen de la entidad</t>
  </si>
  <si>
    <t>C-59</t>
  </si>
  <si>
    <t>El profesional universitario de planeación encargado del Sistema de Gestión Ambiental, cuatrimestralmente divulga y realiza acompañamiento al grupo de trabajo de gestión administrativa, en la aplicación del procedimiento para el manejo de RESPEL a través de jornadas de capacitación presenciales y/o virtuales (plataforma moodle). En caso de ingreso de personal nuevo al grupo de trabajo de gestión administrativa, se realiza capacitación dentro de la jornada de inducción frente al procedimiento para el manejo de RESPEL. Se dejará como evidencia las grabaciones de las capacitaciones (en caso de ser virtual) o listados de asistencia (en caso de ser presencial), material audiovisual y evaluación aplicada.</t>
  </si>
  <si>
    <t>59.1</t>
  </si>
  <si>
    <t>El profesional universitario de planeación realiza trimestralmente ejercicio práctico y evaluación en el manejo de residuos peligrosos al personal de servicios generales y servidores del proceso de GEAD, para interiorización de temas vistos en la jornada de capacitación y lo dispuesto en el procedimiento PL-GEAD-001. Como evidencia quedará registro fotográfico y listado de asistencia.</t>
  </si>
  <si>
    <t>*Activar el plan de residuos PL-GEAD-001 en el numeral 4.2.6 
 *Aplicar el procedimiento PR-EVSG-001 Tratamiento De Acciones Correctivas, Preventivas y Notas De Mejora.</t>
  </si>
  <si>
    <t>GEAD-7</t>
  </si>
  <si>
    <t>Uso inadecuado de los recursos naturales renovables y no renovables.</t>
  </si>
  <si>
    <t>Falta de conciencia por parte de los servidores y contratistas en el uso de los recursos de la entidad.</t>
  </si>
  <si>
    <t xml:space="preserve">1. Incremento de consumos para los servicios de agua y energía.
2. Aumento de costos de los servicios públicos.
3. Imposibilidad de realizar reciclaje de residuos. </t>
  </si>
  <si>
    <t>C-60</t>
  </si>
  <si>
    <t>El profesional universitario de planeación encargado del Sistema de Gestión Ambiental mensualmente sensibiliza y da a conocer las buenas prácticas para el ahorro y uso eficiente de los recursos naturales a los servidores de la entidad, por medio de campañas ambientales y/o jornadas de sensibilización. En caso de identificar aumento en el consumo de agua y energía, se solicitará al grupo de comunicaciones diseñar piezas comunicativas de alto impacto frente al incremento presentado. Se dejará como evidencia las grabaciones de las capacitaciones (en caso de ser virtual) o listados de asistencia (en caso de ser presencial), material audiovisual y evaluación aplicada, correos electrónicos de solicitud de piezas comunicativas al grupo de comunicaciones, formato diligenciado.</t>
  </si>
  <si>
    <t>60.1</t>
  </si>
  <si>
    <t>El profesional universitario de planeación verifica trimestralmente si aumentó el consumo de agua y/o energía y solicitará al grupo de Comunicaciones el diseño de piezas comunicativas de alto impacto frente al incremento presentado. Como evidencia se dejarán los correos electrónicos de solicitud de piezas comunicativas y las piezas diseñadas.</t>
  </si>
  <si>
    <t>Gestión de Servicios de TI</t>
  </si>
  <si>
    <t>GSTI-2</t>
  </si>
  <si>
    <t xml:space="preserve">
Inaccesibilidad a los servicios de TI.</t>
  </si>
  <si>
    <t xml:space="preserve">Obsolescencia de infraestructura Tecnológica y de Información. </t>
  </si>
  <si>
    <t>Yeison Penagos</t>
  </si>
  <si>
    <t>*Revisión y aseguramiento del funcionamiento de los servidores e infraestructura eléctrica.
*Informar de manera inmediata al jefe del área.
*Reevaluar el riesgo materializado y adoptar controles correctivos.
*Contactar al operador de la mesa de servicios y restablecimiento de la mesa.
*Solicitar aasistencia técnica al provedor de servicios.
*Realizar diagnóstico de la situación presentada para adelantar acciones preventivas.</t>
  </si>
  <si>
    <t>C-62</t>
  </si>
  <si>
    <t xml:space="preserve">El técnico administrativo de la Oficina Asesora de Planeación y Sistemas mensualmente genera reporte de los incidentes presentados en la mesa de servicios relacionados con la infraestructura tecnológica y de información. Como evidencia quedará el reporte de incidentes. </t>
  </si>
  <si>
    <t>62.1</t>
  </si>
  <si>
    <t>El técnico administrativo mensualmente genera reporte de los incidentes presentados en la mesa de servicios relacionados con la infraestructura tecnológica y de información. Como evidencia quedará el reporte de incidentes.</t>
  </si>
  <si>
    <t>Leonardo Peña</t>
  </si>
  <si>
    <t>C-117</t>
  </si>
  <si>
    <t>El profesional o contratista designado por la Oficina Asesora de Planeación y Sistemas realiza la verificación periódicamente del estado de los servidores y servicios TI, como evidencia quedará el registro en la plataforma de google drive.</t>
  </si>
  <si>
    <t>117.1</t>
  </si>
  <si>
    <t>GSTI-3</t>
  </si>
  <si>
    <t>Pérdida de información digital de la Entidad.</t>
  </si>
  <si>
    <t>Riesgo de Seguridad Digital</t>
  </si>
  <si>
    <t xml:space="preserve">Incumplimiento del Modelo de Seguridad y Privacidad de la Información </t>
  </si>
  <si>
    <t>1. Fuga de información
2. Afectación en la operatividad de la Entidad
3. Deterioro de la Imagen institucional 
4. Bajo Índice de Desempeño Institucional - IDI
5. Sanciones
6. Pérdida de conocimiento clave e histórico de la entidad y el sector solidario.
7. Detrimento patrimonial
8. Reprocesos y afectación en la operatividad de la Entidad</t>
  </si>
  <si>
    <t>C-63</t>
  </si>
  <si>
    <t>IN-GSTI-002 Mantenimiento a la infraestructura tecnológica</t>
  </si>
  <si>
    <t>63.1</t>
  </si>
  <si>
    <t>*Aplicación de clausulas contractuales a usuarios identificados en la fuga de información.</t>
  </si>
  <si>
    <t>C-149</t>
  </si>
  <si>
    <t>149.1</t>
  </si>
  <si>
    <t>Luis Osorio</t>
  </si>
  <si>
    <t>Gestión de Recursos Financieros</t>
  </si>
  <si>
    <t>GREF-1</t>
  </si>
  <si>
    <t xml:space="preserve">
Presentación de estados finacieros que no reflejan la realidad económica de la SES.</t>
  </si>
  <si>
    <t>Riesgo Financiero</t>
  </si>
  <si>
    <t>C-65</t>
  </si>
  <si>
    <t>Circular Básica Jurídica
Circular Básica Contable
Circular extena de cobro de tasa de contribución
Política para la liquidación de la contribución
PR-GREF-007 Gestión de Recaudo y cobro</t>
  </si>
  <si>
    <t>65.1</t>
  </si>
  <si>
    <t>Jeimy Rozo</t>
  </si>
  <si>
    <t xml:space="preserve">*Hacer efectivas las acciones de los planes de mejoramiento vigentes.
*Toma de decisiones por parte de la línea estratégica
</t>
  </si>
  <si>
    <t>65.2</t>
  </si>
  <si>
    <t>GREF-2</t>
  </si>
  <si>
    <t>Información incompleta o errónea de los estados financieros generados desde el sistema BI para liquidar la tasa de contribución.</t>
  </si>
  <si>
    <t xml:space="preserve">1. Se clasifica de oportuno a extemporánea y se liquida de manera errónea la tasa de contribución. 
2. Reprocesos y más carga laboral. 
3. No tener la seguridad de que los datos son correctos y tener que validar de otras maneras.
4. Demandas jurídicas por parte de las entidades que se les cobro mal 
5. Los informes de causación y recaudo no es real </t>
  </si>
  <si>
    <t>C-66</t>
  </si>
  <si>
    <t>PO-GREF-001 Política y lineamientos técnicos para el cálculo de la tasa de crecimiento de activos del sector y liquidación de la contribución</t>
  </si>
  <si>
    <t>66.1</t>
  </si>
  <si>
    <t>GREF-3</t>
  </si>
  <si>
    <t>Dejar de cobrar los intereses de mora de las obligaciones por multas.</t>
  </si>
  <si>
    <t xml:space="preserve">Falta de un software de pago que liquide los intereses.    </t>
  </si>
  <si>
    <t xml:space="preserve">1. No poder cobrar los intereses de mora al obligado cuando este ya haya pagado el capital. 
2. Al no cobrar los intereses no se causan y quedan por fuera de los registros contables.
3. Carga administrativa y economica que no equivale al valor de los intereses a cobrar. 
</t>
  </si>
  <si>
    <t>C-67</t>
  </si>
  <si>
    <t>PR-GREF-007 Gestión de Recaudo y cobro</t>
  </si>
  <si>
    <t>67.1</t>
  </si>
  <si>
    <t xml:space="preserve">*Aplicar y fortalecer las acciones necesarias para el mejoramiento del cobro de intereses.
*Toma de decisiones por parte de la línea estratégica
</t>
  </si>
  <si>
    <t>67.2</t>
  </si>
  <si>
    <t>GREF-4</t>
  </si>
  <si>
    <t xml:space="preserve">Afectación indebida del presupuesto de la entidad. </t>
  </si>
  <si>
    <t>1.Registros erróneos en el sistema financiero SIIF Nacion. 
2.Disminución de apropiacion en rubros afectados.
3. Sanciones disciplinarias y fiscales. 
4. Hallazgos de auditoría interna y externa.
5. Reprocesos</t>
  </si>
  <si>
    <t>C-69</t>
  </si>
  <si>
    <t>El profesional de apoyo de presupuesto diariamente valida las solicitudes, memorandos de expedición de certificados presupuestales remitidos por las dependencias de la entidad, con el fin de realizar los registros correspondientes en el sistema SIIF Nación donde se expide el certificado de disponibilidad presupuestal, en caso de alguna inconsistencia en la solicitud se informa a la dependencia solicitante para que valide la información y realice las respectivas correcciones para dar pronta repuesta a su requerimiento, antes de realizar cualquier movimiento en el sistema se valida el rubro de afectación y la apropiación disponible para afectar correctamente el concepto de gasto solicitado. Las evidencias resultantes son correos enviados devolviendo la solicitud de expedición a las dependencias solicitantes adjuntando la informacion del objeto de gasto correcto para su solicitud.</t>
  </si>
  <si>
    <t>PR-GREF-002 Ejecución y control del presupuesto</t>
  </si>
  <si>
    <t>69.1</t>
  </si>
  <si>
    <t>*Cuando se expida un CDP errado se realiza un correo electrónico a la líder del proceso para la anulación del mismo.</t>
  </si>
  <si>
    <t>GREF-5</t>
  </si>
  <si>
    <t xml:space="preserve">Constitución inadecuada del rezago presupuestal y liberaciones presupuestales </t>
  </si>
  <si>
    <t>C-70</t>
  </si>
  <si>
    <t>70.1</t>
  </si>
  <si>
    <t>Ana Patricia Mendozxa Garcia</t>
  </si>
  <si>
    <t>*El supervisor del contrato gestiona a través de la oficina de contratos el acta de liquidación del contrato en la que conste saldo a favor del contratista debidamente justificado , posteriormente la envía al grupo financiero para que se realice el pago.
 *El supervisor del contrato en la vigencia siguiente allega acta de liquidación para la liberación del saldo correspondiente.</t>
  </si>
  <si>
    <t>GREF-6</t>
  </si>
  <si>
    <t>Inadecuado o inoportuno seguimiento a la ejecución presupuestal  por parte de las dependencias de la entidad.</t>
  </si>
  <si>
    <t>Falta de seguimiento a la ejecución presupuestal por parte de las dependencias de la entidad</t>
  </si>
  <si>
    <t>1.Desconocimiento de la apropiacion presupuestal asignada. 
2.Proyección errónea 
3.Afectacion en el indicador de la gestion presupuestal de la entidad."</t>
  </si>
  <si>
    <t>C-71</t>
  </si>
  <si>
    <t>71.1</t>
  </si>
  <si>
    <t>El profesional especializado realiza informe mensual de ejecución del presupuesto de la vigencia para el análisis de los gerentes de la entidad con el fin realizar el control de los recursos disponibles en cada una de las dependencias. Como evidencia quedarán los correos electrónicos enviados.</t>
  </si>
  <si>
    <t>* El profesional especializado realiza informe anual de ejecución presupuestal, y se lo envía a los gerentes de la entidad.</t>
  </si>
  <si>
    <t>Andrés Naranjo</t>
  </si>
  <si>
    <t>GREF-7</t>
  </si>
  <si>
    <t>C-72</t>
  </si>
  <si>
    <t>El profesional Universitario con funciones de Tesorería mensualmente realiza seguimiento y verificación de las necesidades programadas para pago, conforme al procedimiento F-REFI-015 Plan anual mensualizado de caja – PAC, con el fin de dar cumplimiento a las obligaciones contraidas por la Entidad mensualmente. En caso de no recibir programación durante las fechas establecidas se reitera por medio de correo electrónico, y si finalmente no se allega se da por entendido la no necesidad de recursos. Para lo cual, se dejará como evidencia el envió por medio de correo electrónico y la programación mensual diligenciada por cada área en el DRIVE - FORMATO PAC SUPERINTENDENCIA, establecido por la Entidad y así dar cumplimiento en la ejecución de pagos conforme a los compromisos adquridos por la Superintedencia.</t>
  </si>
  <si>
    <t>PR-GREF-005 Gestión de pagos y tesoreria</t>
  </si>
  <si>
    <t>72.1</t>
  </si>
  <si>
    <t>*Aplicar correctivos de acuerdo a lo establecido en el manual de funciones y responsabilidades de interventoría, respecto a la obligación descrita en el numeral 8.4 obligaciones financieras.</t>
  </si>
  <si>
    <t>Riesgo Fiscal</t>
  </si>
  <si>
    <t>GREF-9</t>
  </si>
  <si>
    <t>Riesgo Contractual</t>
  </si>
  <si>
    <t>Menor</t>
  </si>
  <si>
    <t>C-74</t>
  </si>
  <si>
    <t>74.1</t>
  </si>
  <si>
    <t>*Validación de la información cargada en SECOP II por parte del contratista o proovedor.</t>
  </si>
  <si>
    <t>GREF-11</t>
  </si>
  <si>
    <t>Liquidación errónea de los impuestos de las facturas y cuentas de cobro radicadas para el pago.</t>
  </si>
  <si>
    <t>Riesgo Contable</t>
  </si>
  <si>
    <t>El procedimiento de liquidación se realiza de forma manual en excel.</t>
  </si>
  <si>
    <t xml:space="preserve">1. Reprocesos de información.
</t>
  </si>
  <si>
    <t>C-76</t>
  </si>
  <si>
    <t>76.1</t>
  </si>
  <si>
    <t>Magda Ramirez</t>
  </si>
  <si>
    <t>*El área de Pagaduría realiza una segunda revisión a las causaciones y liquidaciones de las cuentas de cobro y facturas para garantizar el correcto registro del pago final.</t>
  </si>
  <si>
    <t>GREF-12</t>
  </si>
  <si>
    <t>Falta de control de los documentos recibidos para el proceso de pagos.</t>
  </si>
  <si>
    <t>1. Reprocesos de informacion - carga laboral y sanciones disciplinarias y fiscales</t>
  </si>
  <si>
    <t>C-77</t>
  </si>
  <si>
    <t>GU-GREF-001 Guia para tramite de factura de proveedores y 
GU-GREF-002 Guia para tramite y pago de facturas persona natural</t>
  </si>
  <si>
    <t>77.1</t>
  </si>
  <si>
    <t>*Reforzar capacitaciones a los supervisores y contratistas.</t>
  </si>
  <si>
    <t>GREF-13</t>
  </si>
  <si>
    <t>Presentación inadecuada o inconsistente de estados financieros de la SES.</t>
  </si>
  <si>
    <t>Falta de información oportuna y correcta</t>
  </si>
  <si>
    <t>1. Registro inadecuado de la información financiera</t>
  </si>
  <si>
    <t>C-78</t>
  </si>
  <si>
    <t xml:space="preserve">El profesional especializado encargado de contabilidad mensualmente solicita por medio de correo electrónico a los líderes de cada proceso la información financiera que contenga las conciliaciones de acuerdo a la realidad de los hechos económicos y realiza una revisión. En caso de estar incompleta la información o presente errores, se hacen las devoluciones correspondientes para los ajustes necesarios y así realizar el cargue a SIIF Nación. Como evidencia quedará los correos electrónicos de las devoluciones de información, archivos en excel y/o archivos en word que contienen información financiera. </t>
  </si>
  <si>
    <t>GU-GREF-001 Guia para tramite de factura de proveedores y GU-GREF-002 Guia para tramite y pago de facturas persona natural</t>
  </si>
  <si>
    <t>78.1</t>
  </si>
  <si>
    <t>El profesional especializado realiza una revisión de la información contenida en las conciliaciones de las áreas involucradas en el proceso contable para ser registrada en el SIIF NACIÓN. Como evidencia quedará los correos electrónicos y publicación de los estados financieros de acuerdo a las fechas de cierre de la Contaduría General.</t>
  </si>
  <si>
    <t>*Subsanación a través del siguiente reporte.</t>
  </si>
  <si>
    <t>GREF-14</t>
  </si>
  <si>
    <t>Modificación de la información registrada en el software contable de la SES con fines fraudulentos.</t>
  </si>
  <si>
    <t>Riesgo Fraude</t>
  </si>
  <si>
    <t xml:space="preserve">
Falta de integridad de los funcionarios y contratistas del grupo de contribuciones al momento de cargar la información de la tasa de contribución en el software de pagos. 
</t>
  </si>
  <si>
    <t>C-79</t>
  </si>
  <si>
    <t>79.1</t>
  </si>
  <si>
    <t>*Reforzar capacitación en integridad y transparencia involucrados en el proceso.</t>
  </si>
  <si>
    <t>GREF-15</t>
  </si>
  <si>
    <t xml:space="preserve">Preescripción de la acción de cobro de la cartera SES. </t>
  </si>
  <si>
    <t xml:space="preserve">Vencimiento de los términos legales de la acción de cobro de la cartera.  </t>
  </si>
  <si>
    <t xml:space="preserve">1. Hallazgo fiscal y disciplinario por parte de los entres de control. 
2. Dejar de percibir los recursos de la cartera de la SES. </t>
  </si>
  <si>
    <t>C-150</t>
  </si>
  <si>
    <t>El profesional especializado de cobranzas semestralmente validará en la bases de procesos coactivos, los términos según el estatuto tributario dentro del proceso de cobro coactivo. Como evidencia quedará la base consolidada de los cobros.</t>
  </si>
  <si>
    <t>Uriel Quintero</t>
  </si>
  <si>
    <t>*La SES repite contra los funcionarios responsables mediante un proceso disciplinario.</t>
  </si>
  <si>
    <t xml:space="preserve">Gestión de Contratación </t>
  </si>
  <si>
    <t>GECO-1</t>
  </si>
  <si>
    <t xml:space="preserve">Inobservancia de la aplicación de los requisitos legales en los procesos de selección. </t>
  </si>
  <si>
    <t xml:space="preserve">Resistencia a la aplicabilidad de la normatividad por parte de las áreas generadoras de la necesidad. </t>
  </si>
  <si>
    <t>1. Requerimientos de los organismos de control por la inadecuada estructuración de los procesos de selección.
2. Sanciones e investigaciones disciplinarias, penales y fiscales en contra de los funcionarios de la Entidad.
3. Detrimento Patrimonial.
4. No cumplimiento de los fines de la contratación.
5. Celebración indebida de contratos</t>
  </si>
  <si>
    <t>C-80</t>
  </si>
  <si>
    <t>80.1</t>
  </si>
  <si>
    <t>Diego Naranjo Durán</t>
  </si>
  <si>
    <t>*Establecer acciones correctivas 
 *Revocatoria del acto administrativo de adjudicación del contrato</t>
  </si>
  <si>
    <t>GECO-2</t>
  </si>
  <si>
    <t>Declaración de incumplimiento contractual.</t>
  </si>
  <si>
    <t xml:space="preserve">1. Incumplimiento de los objetivos de la entidad.
2. Reprocesos administrativos y misionales.
3. Detrimento Patrimonial.
4. Observaciones de los entes de control.
5. Adelantar trámites para hacer efectivas las pólizas.
6. Retraso en el cumplimiento de los objetivos de la contratación.
7. Retraso en la ejecución presupuestal.
8. Investigaciones disciplinarias y fiscales.
9. Responsabilidades penales u otras. </t>
  </si>
  <si>
    <t>C-81</t>
  </si>
  <si>
    <t>MA-GECO-002 Manual de funciones y responsabilidades de interventoría y supervisión de contratos</t>
  </si>
  <si>
    <t>81.1</t>
  </si>
  <si>
    <t>*Planeación de las obligaciones específicas necesarias que requiere el objeto contractual.
 *Activar título de incumplimiento en el Manual de funciones y responsabilidades de interventoría y supervisión de contratos.</t>
  </si>
  <si>
    <t>Gestión Integral de Talento Humano</t>
  </si>
  <si>
    <t>GITH-1</t>
  </si>
  <si>
    <t>Pérdida o daño de las historias laborales.</t>
  </si>
  <si>
    <t>Falta de espacio idóneo y suficiente para el almacenamiento de historias laborales</t>
  </si>
  <si>
    <t>1. Demandas.
2. Afectación a los funcionarios y exfuncionarios.
3. Afectación de los procesos de talento humano.
4. Posible sanción disciplinaria a funcionario y/o contratista.
5. No contar con fuente para emitir información de consulta.</t>
  </si>
  <si>
    <t>C-87</t>
  </si>
  <si>
    <t>El auxiliar de servicios generales con funciones de custodia del archivo de historias laborales, cada vez que se solicite el préstamo de historias laborales de funcionarios diligencia el formato de préstamo dispuesto, en caso de requirirse un préstamo prolongado de la historia laboral se deberá solicitar por medio formal relacionando el tiempo máximo. Las evidencias de control serán el formato de préstamo de historias laborales y en el caso dado el memorando o correo de justificación.</t>
  </si>
  <si>
    <t xml:space="preserve">PR-GEDO-013 Seguimiento y control de la gestión documental  D-GEDO-003 Reglamento De Gestión Documental </t>
  </si>
  <si>
    <t>87.1</t>
  </si>
  <si>
    <t>El auxiliar de servicios generales con funciones de archivo de historias laborales, de manera periodica digitalizará las historias laborales. Como evidencia quedarán las historias laborales digitalizadas en la plataforma destinada o implementada para ello.</t>
  </si>
  <si>
    <t>*Actualización de Planes y procedimientos.</t>
  </si>
  <si>
    <t>GITH-2</t>
  </si>
  <si>
    <t>Incumplimiento de los planes de talento humano.</t>
  </si>
  <si>
    <t>Replanteamiento de actividades por factores externos.</t>
  </si>
  <si>
    <t>1. Incumplimientos normativos.
2. Incumplimiento de objetivos institucionales.
3. Bajo índice de desempeño institucional</t>
  </si>
  <si>
    <t>C-89</t>
  </si>
  <si>
    <t>El coordinador del grupo de talento humano realiza monitoreo a la ejecución de los planes institucionales que son competencia del grupo GITH; los resultados de éste monitoreo deben ser entregados al Comité Institucional de Gestión y Desempeño a través de un informe de análisis de resultados, para la adopción de medidas preventivas/detectivas frente a posibles incumplimientos. Como evidencia quedará el informe presentado al comité y plan de acción de medidas preventivas.</t>
  </si>
  <si>
    <t>PR-PLES-003
Integración de los planes estratégicos e institucionales al plan de acción para su monitoreo</t>
  </si>
  <si>
    <t>89.1</t>
  </si>
  <si>
    <t>El coordinador de Talento Humano periódicamente realiza reuniones con el equipo de trabajo para conocer el estado de avance de ejecución de los planes institucionales que son competencia de Talento Humano. Como evidencia quedará acta de reunión y/o grabaciones, registro de asistencia e informes en caso de generarse.</t>
  </si>
  <si>
    <t>GITH-3</t>
  </si>
  <si>
    <t xml:space="preserve">Deficiencias en la planeación de las comisiones de servicios de los directivos y funcionarios de la entidad. </t>
  </si>
  <si>
    <t xml:space="preserve">Reportes extemporáneos de la solicitud de comisiones de servicios. </t>
  </si>
  <si>
    <t xml:space="preserve">1. Hallazgos de auditoría.
2. Sobrecostos en la expedición de viáticos. </t>
  </si>
  <si>
    <t>C-90</t>
  </si>
  <si>
    <t xml:space="preserve">El profesional universitario encargado de las funciones de las comisiones de servicio periodicamente informará a las dependencias los lineamientos establecidos para la solicitud,  trámite y legalización. Como evidencia quedará los correos electrónicos y/o documentos enviados.  </t>
  </si>
  <si>
    <t>PR-GITH-009 Trámite de lineamientos laborales y situaciones administrativas</t>
  </si>
  <si>
    <t>90.1</t>
  </si>
  <si>
    <t>*Requerimiento al funcionario por parte del funcionario encargado de la administración de personal.</t>
  </si>
  <si>
    <t>GITH-4</t>
  </si>
  <si>
    <t>Incapacidades y/o indenmizaciones a causa de accidente de trabajo en ejercicio de funciones en las instalaciones de la entidad y en comisión.</t>
  </si>
  <si>
    <t xml:space="preserve">Falta de reporte de actos y condiciones inseguras. </t>
  </si>
  <si>
    <t xml:space="preserve">1. Afectación en el funcionamiento de la entidad. 
2. Sanciones y/o inhabilidades. 
3. Reprocesos en la elaboración de la nómina. </t>
  </si>
  <si>
    <t>C-91</t>
  </si>
  <si>
    <t xml:space="preserve">El líder del Sistema de Gestión de Seguridad y Salud en el Trabajo lleva un control diario del ausentismo de los funcionarios por causa de incapacidades y/o indenmizaciones a causa de accidente de trabajo en ejercicio de funciones y analizará dicha información para emitir las recomendaciones necesarias a que haya lugar. Como evidencia quedará el registro de indicadores de ausentismo y el registro de severidad de accidentalidad. </t>
  </si>
  <si>
    <t>91.1</t>
  </si>
  <si>
    <t>*Realizar una encuesta de condiciones de salud antes y despues de las comisiones realizadas.
* Emitir recomendaciones en cuanto a incidentes y accidentes laborales (explicar procedimiento para reporte el reporte oportuno de accidentes laborales).
* Solicitar un reporte de condiciones inseguras de la entidad que se visita identificando posibles riesgos que se puedan materializar.</t>
  </si>
  <si>
    <t>91.2</t>
  </si>
  <si>
    <t>El líder del Sistema de Gestión de Seguridad y Salud en el Trabajo anualmente reporta las estadísticas de las enfermedades reportadas en la encuesta sociodemográfica al Comité Institucional de Gestión y Desempeño. Como evidencia quedará la presentación del informe.</t>
  </si>
  <si>
    <t>91.3</t>
  </si>
  <si>
    <t>GITH-6</t>
  </si>
  <si>
    <t>Inconsistencia en el cálculo de la liquidación de la seguridad social y la retención en la fuente de la nómina de los servidores de la SES</t>
  </si>
  <si>
    <t xml:space="preserve">Riesgo Contable </t>
  </si>
  <si>
    <t xml:space="preserve">Parametrización inadecuada de acuerdo a la normatividad vigente. </t>
  </si>
  <si>
    <t>1. Pagos erroneos a las EPS, Fondos de pensiones, ARL y parafiscales. 
2. Descuentos erroneos en la retención de la fuente de cada uno de los servidores. 
3. Pagos en intereses de mora a las EPS, Fondos de pensiones, ARL y parafiscales.
4. Reconocimiento inadecuado de las incapacidades médicas y/o laborales.</t>
  </si>
  <si>
    <t>C-140</t>
  </si>
  <si>
    <t>El profesional especializado con funciones de nómina realiza mensualmente el registro de las novedades con el objetivo de comparar la liquidación en el aplicativo SAFIX, para después elaborar un documento en excel y verificar que la información registrada en el aplicativo sea correcta. Como evidencia quedará el archivo en excel con la información comparada y sus observaciones.</t>
  </si>
  <si>
    <t>PR-GITH-023 Liquidación de nómina y aportes parafiscales</t>
  </si>
  <si>
    <t>El profesional especializado con funciones de nómina mensualmente registra las novedades de nómina y elabora un documento en excel donde verifica que la información registrada en el aplicativo SAFIX sea correcta para su envió al grupo financiero. Como evidencia quedará el archivo en excel con la información comparada y sus observaciones.</t>
  </si>
  <si>
    <t xml:space="preserve">*Realizar las correcciones correspondientes en las planillas de pago de seguridad social. </t>
  </si>
  <si>
    <t>140.2</t>
  </si>
  <si>
    <t>La coordinadora de Talento Humano realiza mensualmente la revisión de la base de datos de novedades y efectúa la aprobación de la misma con el fin de tramitar los pagos correspondientes a las nóminas mensuales.</t>
  </si>
  <si>
    <t>Gestión Jurídica</t>
  </si>
  <si>
    <t>GEJU-1</t>
  </si>
  <si>
    <t>C-93</t>
  </si>
  <si>
    <t xml:space="preserve"> PR-GEJU-006 Respuesta a los recursos contra actos administrativos</t>
  </si>
  <si>
    <t>93.1</t>
  </si>
  <si>
    <t xml:space="preserve">*Solicitar formalmente ampliación de términos a la entidad o peticionario que lo requiera. 
*Documentación de la trazabilidad en función de la gestión adelantada por la OAJ 
*Realizar un alcance al concepto expedido.
* Realizar una retroalimentación de las deficiencias en la proyección y emisión de los conceptos. </t>
  </si>
  <si>
    <t>GEJU-4</t>
  </si>
  <si>
    <t>Falta de control y/o vencimiento de términos y/o respuestas o actuaciones para la acción y/o defensa deficientes.</t>
  </si>
  <si>
    <t>C-96</t>
  </si>
  <si>
    <t>PR-GEJU-001	 Presentación casos ante comité de conciliación y defensa judicial
PR-GEJU-002 	Representación en procesos judiciales en calidad de demandante y demandado</t>
  </si>
  <si>
    <t>96.1</t>
  </si>
  <si>
    <t>GEJU-5</t>
  </si>
  <si>
    <t>C-142</t>
  </si>
  <si>
    <t>Politica de prevención del daño antijuridico</t>
  </si>
  <si>
    <t>142-1</t>
  </si>
  <si>
    <t>*Reunión inmediata con las partes que intervienen en el agotamiento de la sede administrativa 
*Memorando control interno disciplinario</t>
  </si>
  <si>
    <t>Control Disciplinario</t>
  </si>
  <si>
    <t>CODI-1</t>
  </si>
  <si>
    <t>Vencimiento de los términos y/o de etapas procesales.</t>
  </si>
  <si>
    <t>No continuidad de funcionarios del nivel directivo y personal de instrucción.</t>
  </si>
  <si>
    <t xml:space="preserve">1. Incumplimiento de las metas establecidas
2. Prescripción o caducidad de la acción disciplinaria
3. incumplimiento de normatividad
4.  Imposibilidad de iniciar la acción disciplinaria
5. Vulneración de términos establecidos para el trámite de notificación.           
6. Reprocesos    </t>
  </si>
  <si>
    <t>C-97</t>
  </si>
  <si>
    <t>97.1</t>
  </si>
  <si>
    <t>Liliana Negrete</t>
  </si>
  <si>
    <t>*Establecer una reunión al interior del grupo de control disciplinario interno para poner en conocimiento la situación y definir las actuaciones y priorizar el proceso.</t>
  </si>
  <si>
    <t>CODI-2</t>
  </si>
  <si>
    <t>Pérdida de un expediente disciplinario o pieza procesal.</t>
  </si>
  <si>
    <t>Falta de espacios dispuestos para el almacenamiento de expedientes del proceso.</t>
  </si>
  <si>
    <t>1. Violación de la reserva.
2. Impunidad por ineficacia de la acción disciplinaria. 
3. Responsabilidad disciplinaria a funcionario a cargo.</t>
  </si>
  <si>
    <t>C-98</t>
  </si>
  <si>
    <t>El profesional o contratista encargado del Grupo Control Interno Disciplinario cada vez que se requiera informa a través de correo electrónico al Jefe de Control Interno Disciplinario respecto a las necesidades de mobiliario y material logístico que se requiere en el grupo con el fin de almacenar y proteger los expedientes disciplinarios correspondientes. De ser necesario, se reiterará la información contenida en el informe al interior del Comité primario de la Secretaría General. La evidencia será el informe enviado a la Jefe de Control Disciplinario Interno y/o correo electrónico.</t>
  </si>
  <si>
    <t>PR-GEAD-005 Gestión suministro bienes y servicios</t>
  </si>
  <si>
    <t>98.1</t>
  </si>
  <si>
    <t>*Aplicar la normativa legal vigente en materia de reconstrucción de expedientes documentales.</t>
  </si>
  <si>
    <t>CODI-3</t>
  </si>
  <si>
    <t>Vulneración de la seguridad del expediente disciplinario.</t>
  </si>
  <si>
    <t>Infraestructura de la oficina inadecuada para la recepción de diligencias.</t>
  </si>
  <si>
    <t>1. Violación de la reserva.
2. Impunidad por ineficacia de la acción disciplinaria.
3. Responsabilidad disciplinaria a funcionario a cargo.</t>
  </si>
  <si>
    <t>C-99</t>
  </si>
  <si>
    <t>El profesional especializado de la Oficina de Control Interno disciplinario , de forma personal o por intermedio de los contratistas adscritos al Grupo de Control Disciplinario Interno de la Superintendencia de la Economia Solidaria, realiza de forma semestral la verificación de los medios físicos y logísticos destinados en la entidad para la instrucción y toma de diligencias al interior de las actuaciones disciplinarias, de la cual levantará un acta que será remitida a la Secretaría General de la entidad, con el fin de poner en conocimiento las necesidades logísticas requeridas para mantener la seguridad de los expedientes disciplinarios. En caso de requerirse, se reiterará las necesidades registradas en el acta, en el Comité Primario de la Secretaría General. Se dejará como evidencia acta de verificación del inventario físico y logístico existente para la instrucción y toma de diligencias al interior de las actuaciones disciplinarias y/o correo electrónico.</t>
  </si>
  <si>
    <t>99.1</t>
  </si>
  <si>
    <t>El profesional especializado con funciones de control disciplinario y/o contratistas cada vez que se requiera actualizarán los activos de información del proceso de control disciplinario interno, de acuerdo a los criterios de confidencialidad, integridad y disponibilidad establecidos. Como evidencia quedará el inventario de activos de información del proceso actualizado.</t>
  </si>
  <si>
    <t>*Adelantar las acciones que en derecho correspondan.</t>
  </si>
  <si>
    <t>CODI-4</t>
  </si>
  <si>
    <t>Intervención insuficiente en todas las actuaciones procesales.</t>
  </si>
  <si>
    <t>Falta de funcionarios para la práctica de actuaciones procesales.</t>
  </si>
  <si>
    <t>1. Impunidad por ineficacia de la acción disciplinaria.</t>
  </si>
  <si>
    <t>C-100</t>
  </si>
  <si>
    <t>100.1</t>
  </si>
  <si>
    <t>*Identificar e implementar acciones de corrección.</t>
  </si>
  <si>
    <t>CODI-5</t>
  </si>
  <si>
    <t>Evaluación errada en la toma de decisiones al interior del trámite disciplinario.</t>
  </si>
  <si>
    <t>Desconocimiento por parte del sustanciador de las instituciones propias del derecho disciplinario.</t>
  </si>
  <si>
    <t>1. Defectos sustanciales y procesales al interior del trámite disciplinario.
2. Reprocesos.
3. Impunidad por ineficacia de la acción disciplinaria.
4. Daño antijurídico.</t>
  </si>
  <si>
    <t>C-101</t>
  </si>
  <si>
    <t>El grupo de control interno disciplinario participa en escenarios de capacitación y actualización en materia disciplinaria aplicable al sector público cada vez que alleguen a la entidad invitaciones a través de medios oficiales, en caso de que alguno de los abogados del grupo de control disciplinario no pueda asistir, se realizaría transferencia de conocimiento por parte de los demás integrantes del grupo. Como evidencia quedará correo de invitación y/o confirmación de asistencia, acta de transferencia de conocimiento.</t>
  </si>
  <si>
    <t>PR-CODI-001 Desarrollo del proceso disciplinario ordinario
PR-CODI-002 Desarrollo del proceso disciplinario verbal</t>
  </si>
  <si>
    <t>101.1</t>
  </si>
  <si>
    <t>*Reevaluar causas asociadas a la materialización y adoptar las acciones de acuerdo a la etapa del proceso acorde con la normatividad vigente.</t>
  </si>
  <si>
    <t>C-151</t>
  </si>
  <si>
    <t>Resolución 2022410002335 del 13 de mayo de 2022</t>
  </si>
  <si>
    <t>151.1</t>
  </si>
  <si>
    <t>CODI-6</t>
  </si>
  <si>
    <t>Prescripción de la acción disciplinaria.</t>
  </si>
  <si>
    <t>Alto volúmen de procesos.</t>
  </si>
  <si>
    <t>C-102</t>
  </si>
  <si>
    <t>102.1</t>
  </si>
  <si>
    <t>*Reevaluar los criterios tenidos en cuenta en el momento de priorizar los procesos disciplinarios.</t>
  </si>
  <si>
    <t>Control Interno</t>
  </si>
  <si>
    <t>PR-COIN-001 Ejecutar el Programa de Auditoría</t>
  </si>
  <si>
    <t>C-152</t>
  </si>
  <si>
    <t>El equipo auditor durante el inicio de la auditoría establece en el memorando de solicitud de información, en la carta de representación y/o acta de inicio los parámetros y condiciones de la actividad auditada, la información recibida, no podrá ser modificada por el auditado dentro del desarrollo de la auditoría. Como evidencia quedarán los documentos modificados (que incluyen párrafo informativo).</t>
  </si>
  <si>
    <t>Formatos de carta de representación, memorando de solicitud de información y acta de inicio.</t>
  </si>
  <si>
    <t>152.1</t>
  </si>
  <si>
    <t>El jefe de la Oficina de Control interno valida la modificación realizada de los documentos .Como evidencia quedará los documentos actualizados.</t>
  </si>
  <si>
    <t>COIN-2</t>
  </si>
  <si>
    <t>Falta de recursos (humano, tecnológico y financiero).</t>
  </si>
  <si>
    <t xml:space="preserve">1. Incumplimiento de normatividad.
2. Sanciones disciplinarias y administrativas.
3. Incumplimiento de lineamientos establecidos al interior de la entidad.
4. Desconfianza por parte de la alta dirección frente a la gestión de la Oficina de Control Interno.
5. Incumplimiento del indicador de los procesos relacionados con la auditoría. 
6. No contribuir al mejoramiento de los procesos a través de la detección de hallazgos y oportunidades de mejora. </t>
  </si>
  <si>
    <t>C-108</t>
  </si>
  <si>
    <t>El jefe de la Oficina de Control Interno anualmente para la elaboración del programa anual de auditoría, identifica y solicita los recursos de personal necesarios para su desarrollo, a través de reunión de planeación. En caso de no ser aprobados los recursos solicitados, se ajustará el Plan Anual de Auditoría. Como evidencia se tendrá la propuesta del Plan Anual de Auditoría para la vigencia y acta de reunión.</t>
  </si>
  <si>
    <t>108.1</t>
  </si>
  <si>
    <t>El jefe de la Oficina de Control Interno presenta ante el Comité de Coordinación Institucional de Control Interno, un informe ejecutivo donde se señalen las dificultades presentadas en la Oficina de Control Interno para la ejecución del programa anual de auditoría, estableciendo las causas y recomendaciones para que la gestión por parte de la Oficina de Control Interno genere valor agregado en el Sistema de Gestión.</t>
  </si>
  <si>
    <t>*Informar al Comité Institucional de Coordinación de Control Interno.
 *Tomar los correctivos a los que haya lugar.
 *Analizar el alcance y recursos que se tuvieron para la ejecución del Plan Anual de Auditoría.</t>
  </si>
  <si>
    <t>C-141</t>
  </si>
  <si>
    <t>El jefe de la Oficina de Control Interno, trimestralmente realiza el comité primario, a través del cual se verifica el cumplimiento del programa anual de auditorias de la OCI, dejando como evidencia las grabaciones y las actas de las sesiones. En caso de incumplimientos, se reprogramarán las actividades que no se han ejecutado, ajustando el Programa Anual de Auditorías y notificando a los participantes. Como evidencia se dejará el acta de comité, el programa actualizado y los correos electrónicos de reprogramación</t>
  </si>
  <si>
    <t>PR-PLES-014 Gestión de los grupos primarios</t>
  </si>
  <si>
    <t>141.1</t>
  </si>
  <si>
    <t>El jefe de la Oficina de Control Interno realiza trimestralmente el comité primario del área incluyendo en el orden del día la verificación del cumplimiento al plan anual de auditorías , se dejará como evidencia las grabaciones y actas de las sesiones.</t>
  </si>
  <si>
    <t>Evaluación de Sistemas de Gestión</t>
  </si>
  <si>
    <t>EVGS-1</t>
  </si>
  <si>
    <t xml:space="preserve">
Incumplimiento en la calidad y oportunidad de presentacion de los informes de seguimiento y evaluación generados en el proceso.</t>
  </si>
  <si>
    <t>Riesgo Calidad</t>
  </si>
  <si>
    <t xml:space="preserve">
Desconocimiento de la metodología para la elaboración de informes de seguimiento y evaluación del SIG</t>
  </si>
  <si>
    <t>1. Incumplimiento del objetivo del proceso
2. Pérdida de credibilidad de la OAP
3. Inducir al análisis y toma de decisiones errados por parte de los procesos
4. Reprocesos
5. Presentacion de resultados errados en la medicion de la gestion de los procesos</t>
  </si>
  <si>
    <t>C-109</t>
  </si>
  <si>
    <t>El profesional universitario del grupo de planeación periodicamente divulga el procedimiento de evaluación y seguimiento al SIG y realiza acompañamiento para su aplicación. En caso de identificar desviaciones en la aplicación de la metodología, se realizarán recomendaciones a los líderes de proceso para la adecuada implementación de la misma. Se dejará como evidencia las piezas de divulgación, los correos electrónicos de envío y/o las convocatorias y grabaciones de las reuniones de acompañamiento para la aplicación de la metodología.</t>
  </si>
  <si>
    <t>PR-EVSG-003 Seguimiento y evaluación al SIG</t>
  </si>
  <si>
    <t>109.1</t>
  </si>
  <si>
    <t xml:space="preserve">El profesional universitario de planeación divulga cuatrimestralmente el procedimiento de seguimiento y evaluación al Sistema Integrado de Gestión PR-EVSG-003, a toda la entidad. Como evidencia quedarán los correos electrónicos de envió, convocatorias y/o grabaciones. </t>
  </si>
  <si>
    <t>*Informar a la instancia decisoria del Sistema Integrado de Gestión de la SES.
*Aplicar el procedimiento PR-EVSG-001 Tratamiento De Acciones Correctivas, Preventivas y Notas De Mejora.</t>
  </si>
  <si>
    <t>109.2</t>
  </si>
  <si>
    <t>El profesional universitario de planeación cuando identifique desviaciones, genera recomendaciones de uso y aplicación del procedimiento de seguimiento y evaluación al Sistema Integrado de Gestión PR-EVSG-003 durante la vigencia.</t>
  </si>
  <si>
    <t>EVGS-2</t>
  </si>
  <si>
    <t xml:space="preserve">
Pérdida de información almacenada en el software para la administración de documentos del SIG.</t>
  </si>
  <si>
    <t>Falta de mantenimiento, backup y soporte técnico al software y bases de datos.</t>
  </si>
  <si>
    <t>1. Imposibilidad de gestionar la documentación del SIG.
2. Reprocesos.
3. Pérdida de credibilidad de la OAP.
4. Insatisfaccion de los grupos de interes internos.
5. Incumplimiento de la planificacion del SIG y del proceso.</t>
  </si>
  <si>
    <t>C-110</t>
  </si>
  <si>
    <t>El profesional universitario del grupo de planeación mensualmente realiza seguimiento a la ejecución de la copia de seguridad de la base de datos del software de administración de la información del SIG - ISOlución, a través del diligenciamiento del registro de copias de seguridad con base en el reporte entregado por el Líder de Gestión de Servicios de TI; información que se solicitará por medio de correo electrónico. En caso de no haberse ejecutado la copia de seguridad o que no haya concordancia entre el tamaño de la base de datos y lo reportado, se escalará el incumplimiento al Jefe de la OAPS. Se dejará como evidencia los correos electrónicos de solicitud de la información, el registro de copias de seguridad y los reportes de las copias de respaldo.</t>
  </si>
  <si>
    <t>PR-GSTI-001 Gestionar la confidencialidad, integridad y disponibilidad de los servicios de TI</t>
  </si>
  <si>
    <t>110.1</t>
  </si>
  <si>
    <t xml:space="preserve">*Aplicar el instructivo IN-GSTI-002 Mantenimiento a la infraestructura tecnológica </t>
  </si>
  <si>
    <t>EVGS-3</t>
  </si>
  <si>
    <t>Inconsistencia de la información reportada en los instrumentos de evaluación y seguimiento frente a los sistemas de gestión implementados en la SES.</t>
  </si>
  <si>
    <t>1. Sanciones 
2. Mala imagen institucional.
3. Pérdida de credibilidad de la OAP
4. Medidas disciplinarias a nivel interno</t>
  </si>
  <si>
    <t>C-112</t>
  </si>
  <si>
    <t xml:space="preserve">GU-EVSG-001 Guía para el diligenciamiento del Formulario Único de Reporte y Avance de Gestión – FURAG </t>
  </si>
  <si>
    <t>112.1</t>
  </si>
  <si>
    <t>EVGS-4</t>
  </si>
  <si>
    <t>Formulación incorrecta del programa anual de auditorías internas al Sistema Integrado de Gestión.</t>
  </si>
  <si>
    <t>1. Incumplimiento de las metas establecidas en los indicadores del proceso.
2. No detectar hallazgos para los procesos y no contribuir al mejoramiento de los mismos.
3. Incumplimiento de requisitos legales asociados a los sistemas de gestión de la SES
4. Sanciones asociadas al incumplimiento de requisitos legales.</t>
  </si>
  <si>
    <t>C-113</t>
  </si>
  <si>
    <t>El profesional universitario del grupo de planeación anualmente revisa el estado de los procesos para definir las prioridades en el Programa Anual de Auditorías de la siguiente vigencia, a través del formato de programa de auditorías, el cual se evaluará en una mesa de trabajo con el grupo de planeación, validando si el Programa Anual de Auditorías es adecuado respecto a los resultados obtenidos por los procesos en la vigencia anterior, teniendo en cuenta los resultados del FURAG, de la gestión ambiental y de seguridad y salud en el trabajo. En caso de evidenciarse una inadecuada programación, se ajustará el Programa Anual de Auditorías de acuerdo con los resultados de la mesa de trabajo. Se dejará como evidencia el acta de reunión de la mesa de trabajo de validación del Programa Anual de Auditorías y el documento actualizado.</t>
  </si>
  <si>
    <t xml:space="preserve">PR-EVSG-002 Auditorias Internas al Sistema Integrado de Gestion </t>
  </si>
  <si>
    <t>113-1</t>
  </si>
  <si>
    <t xml:space="preserve">*Aplicar el procedimiento PR-EVSG-002 Auditorias Internas al Sistema Integrado de Gestion </t>
  </si>
  <si>
    <t xml:space="preserve"> 113-2</t>
  </si>
  <si>
    <t>Sonia Velandia
Claudia Licinia Sanchez
Luis Osorio</t>
  </si>
  <si>
    <t>113-3</t>
  </si>
  <si>
    <t>El equipo auditor encargado de las auditorias internas al Sistema Integrado de Gestión, entrega los informes de las auditorías realizadas en el periodo, al profesional universitaria de la OAP por medio de correo electrónico.</t>
  </si>
  <si>
    <t>C-114</t>
  </si>
  <si>
    <t>El profesional universitario del grupo de planeación realiza seguimiento  al cumplimiento del Programa Anual de Auditorías internas, de acuerdo con el formato FT-EVSG-003, revisando la programación y enviando correos electrónicos de citación y/o reprogramación de actividades. En caso de incumplimientos, deberá reprogramar las actividades que no se han ejecutado, ajustando el Programa Anual de Auditorías y notificando a los participantes. Se dejará como evidencia el formato FT-EVSG-003 diligenciado, los correos electrónicos de citación y/o reprogramación de actividades y el Programa Anual de Auditorías actualizado.</t>
  </si>
  <si>
    <t>114-1</t>
  </si>
  <si>
    <t>EVGS-5</t>
  </si>
  <si>
    <t>1. No contribuir al mejoramiento de los Procesos.
2. Aumento en los hallazgos resultantes de auditorias internas y externas.
3. Aumento de no conformidades entre procesos.
4. Insatisfaccion de los grupos de valor internos.
5. Incumplimiento de la planificacion del SIG y del proceso</t>
  </si>
  <si>
    <t>C-115</t>
  </si>
  <si>
    <t>El profesional universitario del grupo de planeacióntrimestralmente y cada vez que se hagan actualizaciones, divulgará la metodología para el tratamiento de acciones de mejora a través de piezas comunicativas. Así mismo, realizará reuniones de acompañamiento a los procesos en su aplicación por medio de mesas de trabajo y revisará las acciones de mejora levantadas por los procesos. En caso de desviaciones en la aplicación de la metodología, se enviarán recomendaciones a los líderes de proceso para su adecuada implementación. Se dejará como evidencia las piezas comunicativas publicadas, los correos con observaciones sobre las acciones de mejora levantadas, el cronograma de programación de las mesas de trabajo para realizar acompañamiento y los listados de asistencia o grabaciones de las reuniones.</t>
  </si>
  <si>
    <t xml:space="preserve">PR-EVSG-001 Tratamiento de acciones correctivas, preventivas y notas de mejora </t>
  </si>
  <si>
    <t>115-1</t>
  </si>
  <si>
    <t>El profesional universitario de planeación realiza seguimiento trimestral a las acciones de mejora emprendidas durante la vigencia.</t>
  </si>
  <si>
    <t>*Programar mesas de trabajo extraordinarias para refuerzo conceptual en la aplicación de la metodología para el tratamiento de acciones de mejora.</t>
  </si>
  <si>
    <t>115-2</t>
  </si>
  <si>
    <t>El profesional universitario de planeación, cuando identifique desviaciones, genera recomendaciones de uso y aplicación del procedimiento en las acciones de mejora emprendidas durante la vigencia.</t>
  </si>
  <si>
    <r>
      <rPr>
        <b/>
        <sz val="11"/>
        <color theme="1"/>
        <rFont val="Calibri"/>
        <family val="2"/>
        <scheme val="minor"/>
      </rPr>
      <t>Proceso (s) relacionado (s): 
Planificación Estratégica</t>
    </r>
  </si>
  <si>
    <r>
      <rPr>
        <b/>
        <sz val="11"/>
        <color theme="1"/>
        <rFont val="Calibri"/>
        <family val="2"/>
        <scheme val="minor"/>
      </rPr>
      <t>Elaboró: Sonia Constanza Díaz Riveros - Profesional Especializado Grupo de Planeación</t>
    </r>
  </si>
  <si>
    <t>Revisó: Comité Institucional de Coordinación de Control Interno</t>
  </si>
  <si>
    <t>Aprobó: Comité Institucional de Coordinación de Control Interno</t>
  </si>
  <si>
    <t>Revisión</t>
  </si>
  <si>
    <t>Fecha</t>
  </si>
  <si>
    <t>Justificación de actualización</t>
  </si>
  <si>
    <t>26 de marzo de 2021</t>
  </si>
  <si>
    <t>Aprobación del Comité Institucional de Coordinación de Control Interno a través de acta 01 de 2021.</t>
  </si>
  <si>
    <t>28 de abril de 2021</t>
  </si>
  <si>
    <t>Se ajustó información asociada a acciones definidas en los procesos PLES y GREF a solicitud de líderes de proceso.</t>
  </si>
  <si>
    <t>30 de junio de 2021</t>
  </si>
  <si>
    <t>*Se incluye control correctivo al riesgo GSTI-1 ante materialización y se establecen nuevas acciones de contingencia.
*Se ajusta fecha de finalización de la acción 1 del control 2 del riesgo EVSG-2.
*Se ajusta control 2 del riesgo GREF-3 y se redefinen acciones del mismo.
*Se actualiza información del Coordinador del proceso GEDO, atendiendo al cambio de personal.</t>
  </si>
  <si>
    <t>02 de julio de 2021</t>
  </si>
  <si>
    <t>*Se ajusta la forma en como está descrita la periodicidad en el control 1 de los riesgos GECO-1 y GECO-4 en atención a la observación realizada por  el equipo auditor de la Oficina de Control Interno el 10 de junio de 2021.</t>
  </si>
  <si>
    <t>15 de julio de 2021</t>
  </si>
  <si>
    <t>*Se incluyen ID de los controles para acoger recomendación emitida por el DAFP frente a los resultados obtenidos en el FURAG 2020.</t>
  </si>
  <si>
    <t>15 de septiembre de 2021</t>
  </si>
  <si>
    <t>*Se actualizan los nombres de los responsables de ejecutar las acciones establecidas, atendiendo a los cambios de directivos, coordinadores y funcionarios. Los cambios se realizaron a los siguientes empleos: Superintendente Delegado Asociativa, Jefe Oficina Asesora Jurídica, Jefe Oficina Asesora de Planeación y Sistemas, Coordinador grupo de contratación, Profesional almacén, Profesional especializado 15 planeación.</t>
  </si>
  <si>
    <t>28 de septiembre de 2021</t>
  </si>
  <si>
    <t>*Se incluyen riesgo GEJU-5 para acoger lineamientos de la Agencia de Defensa Jurídica del Estado.</t>
  </si>
  <si>
    <t>30 de septiembre de 2021</t>
  </si>
  <si>
    <t>*De acuerdo a resolución Resolución 2021410006605 del 30 de septiembre de 2021, se actualizan los nombres de los nuevos Coordinadores designados para los grupos internos de servicio al ciudadano, inspección asociativa y asuntos especiales.</t>
  </si>
  <si>
    <t>30 de diciembre de 2021</t>
  </si>
  <si>
    <t xml:space="preserve">Se genera nueva versión del mapa de riesgos de gestión, de acuerdo a los nuevos lineamientos adoptados por la Supersolidaria y el resultado de implementación adelantada con todos los líderes de proceso y equipos de trabajo. </t>
  </si>
  <si>
    <t>31 de enero de 2022</t>
  </si>
  <si>
    <t>Aprobación nueva versión de mapa de riesgos de gestión en reunión de Comité Institucional de Coordinación de Control Interno - Acta 01 de 2021.</t>
  </si>
  <si>
    <t>22 de febrero de 2022</t>
  </si>
  <si>
    <t>Se realiza ajuste al control C-96, acción 96-1 y 142-1 del proceso de gestión jurídica GEJU a solicitud del líder del proceso y equipo de trabajo. Se realiza mesa de trabajo el 22 de febrero de 2022.</t>
  </si>
  <si>
    <t>02 de marzo de 2022</t>
  </si>
  <si>
    <t>Se realiza ajuste a la acción 124-1 y se elimina la acción 124-2 en mesa de trabajo, a solicitud de la profesional universitaria de talento humano que lidera el PIC.</t>
  </si>
  <si>
    <t>08 de marzo de 2022</t>
  </si>
  <si>
    <t>Se realiza ajuste a las acciones 113-2 y 113-3 a solicitud del líder del proceso de evaluación de sistemas de gestión EVGS (correo electrónico del 18 de febrero de 2022).
Se realiza ajuste a la acción 24-1 a solicitud de la Delegatura Financiera, a través de correo electrónico del 25 de febrero de 2022.</t>
  </si>
  <si>
    <t>Leve</t>
  </si>
  <si>
    <t>Aceptar</t>
  </si>
  <si>
    <t>Compartir</t>
  </si>
  <si>
    <t>26 de enero de 2023</t>
  </si>
  <si>
    <t>Aprobación nueva versión de mapa de riesgos de gestión en reunión de Comité Institucional de Coordinación de Control Interno - Acta 01 de 2023.</t>
  </si>
  <si>
    <t>Eduard Martinez</t>
  </si>
  <si>
    <t xml:space="preserve">La líder del proceso de Gestión del Conocimiento y la Innovación convoca al equipo de trabajo para definir el plan de trabajo y ejecutar las acciones establecidas para llevarlas a cabo durante la vigencia. </t>
  </si>
  <si>
    <t>Susana Ayala</t>
  </si>
  <si>
    <t>El profesional universitario periodicamente analiza los resultados del tablero de indicadores de proceso generando alertas que permitan fortalecer el ejercicio de control. En caso que se evidencie incumplimiento en el reporte o alertas frente a la tolerancia inferior, se realizara envio por correo electronico al lider y/o responsables del reportar del indicador. Como evidencia sera el correo electronico enviado.</t>
  </si>
  <si>
    <t>Jefa OAPS</t>
  </si>
  <si>
    <t>Sandra Mora</t>
  </si>
  <si>
    <t>Claudia Sanchez</t>
  </si>
  <si>
    <t>El profesional especializado de planeación mensualmente realiza seguimiento al cumplimiento de los indicadores de los proyectos de inversión a ejecutar en la vigencia generando alertas a los gerentes y enlaces de los proyectos. Como evidencia quedará los correos electrónicos enviados a los gerentes y enlaces.</t>
  </si>
  <si>
    <t>PLES-5</t>
  </si>
  <si>
    <t>PR-GECO-014 Formulación, seguimiento y evaluación del Plan Anual de Adquisiciones</t>
  </si>
  <si>
    <t>,</t>
  </si>
  <si>
    <t>El profesional especializado del grupo de planeación mensualmente realiza el seguimiento del PAA para validar el cumplimiento de la programación de las necesidades y ejecución de los recursos de cada una de las Dependencias de la Entidad, teniendo como insumo la información reportada. Como evidencia quedará el formato de seguimiento al PAA consolidado.</t>
  </si>
  <si>
    <t>La Jefa de la Oficina Asesora de Planeación y Sistemas solicita a los jefes de área la programación necesidades de contratación para consolidación del Plan Anual de Adquisiciones. Como evidencia quedará herramienta dispuesta diligenciada ycorreo de solicitud.</t>
  </si>
  <si>
    <t xml:space="preserve">La Jefa de la Oficina Asesora de Planeación y Sistemas periódicamente valida necesidades y requerimientos en materia tecnológica con las diferentes áreas a fin de determinar la articulación con la planeación estratégica de la entidad a través de mesa de trabajo y/o solicitudes formales. Como evidencia quedará las actas de reunión, el formato FT-GETI-002 de requerimientos, control de asistencia y/o memorandos o correos de solicitud. </t>
  </si>
  <si>
    <t xml:space="preserve">La Jefa de la Oficina Asesora de Planeación y Sistemas junto con el equipo de trabajo realiza la reformulación del Plan Estrategico de Tecnologia de la Información  - PETI de acuerdo al nuevo marco estrategico institucional y demás planes institucionales de TI. 
</t>
  </si>
  <si>
    <t>La jefa de la Oficina Asesora de Planeación y Sistemas de acuerdo a los resultados de las mesas de trabajo con las areas plantea la estrategia de TI, a nivel de infraestructura y desarrollos tecnológicos.  Como evidencia quedará la estrategia y plan de trabajo.</t>
  </si>
  <si>
    <t>*Replantear estrategia de TI
*Adelantar acciones que subsanen los incumplimientos normativos identificados.</t>
  </si>
  <si>
    <t>Posibilidad de pérdida reputacional por insatisfacción de los grupos de valor debido a una orientación inadecuada en la prestación del servicio</t>
  </si>
  <si>
    <t>Ausencia de módulo de evaluación en el sistema de telefonía dispuesto para la atención a usuarios</t>
  </si>
  <si>
    <t>1. Tendencias en redes sociales
2. Publicaciones negativas en medios de comunicación 
3. Percepción negativa de la entidad
4. Sanciones
5. Desinformación
6. Pérdida de la confianza y credibilidad
7. Crisis institucional (gobernabilidad, clima laboral)
8. Afectación por factores internos y externos
9. Conflictos de interés o actos de corrupción
10. Bajos resultados de índice de desempeño institucional y transparencia.
11. Resultados insatisfactorios de encuestas de percepción de los usuarios.</t>
  </si>
  <si>
    <t xml:space="preserve">El proceso de gestión de grupos de interés deberá fortalecer sus procedimientos, manuales, politicas y guías a través de la actualización en el software dispuesto. Para tener la claridad de las funciones que tiene cada grupo dentro del proceso - GEGI. Como evidencia quedarán los documentos actualizados en la plataforma dispuesta. </t>
  </si>
  <si>
    <t>El profesional especializado de comunicaciones redacta, revisa, solicita los ajustes y aprueba de las campañas y piezas de comunicación (audiovisuales, gráficas, animadas y/o textuales) que genera el grupo en atención a las necesidades y/o requerimientos suceptibles de ser divulgadas, a través de los canales de comunicación con los que cuenta la Supersolidaria. Cada vez que se requiera verifica las fuentes de información recibida por otras áreas de manera previa a la publicación, a través del correo electrónico con copia a los jefes inmediatos. La evidencia que se dejará son los correos electrónicos de aprobación y/o devolución, chats, llamadas telefónicas, reuniones virtuales y/o presenciales, además de las piezas gráficas y publicaciones resultantes.</t>
  </si>
  <si>
    <t xml:space="preserve">El proceso de Gestión de Grupos de interés junto con el equipo de Sistemas de Gestión adscrito a la OAPS, actualiza los procedimientos, manuales, guías y demás documentos disponibles en el software dispuesto acorde a los lineamientos estrategicos de la entidad y los requisitos normativos exigidos por las entidades líderes de politica. Como evidencia quedarán los documentos actualizados en la plataforma y las reuniones que se desarrollen. </t>
  </si>
  <si>
    <t>El Líder de la política de servicio al ciudadano periodicamente realiza la socialización de la Política de Servicio al Ciudadano y la Guía de Servicio y Atención Incluyente a los servidores y/o contratistas de la SES que dentro de sus funciones y/o obligaciones prestan servicio a los grupos de interés y valor.</t>
  </si>
  <si>
    <t xml:space="preserve">Sonia Constanza Diaz
Jenny Bautista </t>
  </si>
  <si>
    <t>Emily Briceño 
Profesional Univesitario de comunicaciones</t>
  </si>
  <si>
    <t xml:space="preserve">Sonia Constanza Diaz </t>
  </si>
  <si>
    <t>Posibilidad de pérdida reputacional por insatisfacción de los grupos de valor o sanciones de entes de control debido al incumplimiento de los términos de ley para la gestión de solicitudes</t>
  </si>
  <si>
    <t>Debilidades en el seguimiento a la gestión de PQRSD por parte de la línea estratégica y la primera línea de defensa de la SES</t>
  </si>
  <si>
    <t>1. Desconfianza por parte de los grupos de valor      
2. Crisis institucional 
3. Vulneración de derechos Investigaciones 
4. disciplinarias a servidores
5. Demandas a la Superintendencia
6. Acciones de tutela
7. Reprocesos
8. Aumento de costos en defensa jurídica
9. Incumplimiento de metas y tiempos de respuesta
10. Afectación de la imagen institucional</t>
  </si>
  <si>
    <t>El coordinador del grupo de relación Estado - Ciudadano de manera conjunta con las unidades organizativas de la SES consolida el catálogo de tipificación de solicitudes de la entidad. Como evidencia quedará el catálogo aprobado por parte del comité institucional de gestión y desempeño.</t>
  </si>
  <si>
    <t>El Coordinador del Grupo Relación Estado- Ciudadano realiza seguimiento trimestral a PQRSD para identificar oportunidades de mejora que  permitan optimizar tiempos de respuesta, efectividad en la respuesta y disminución de las mismas. Como evidencia quedará informe trimestral de PQRSD generado trimestralmente con recomendaciones.</t>
  </si>
  <si>
    <t>El/La profesional especializado(a) de comunicaciones, periódicamente realiza seguimiento a los requerimientos de las áreas a través de los formatos: control de cambios página web, control de cambios intranet, registro de asistencia; además de los que él/ella misma defina, según los nuevos lineamientos para el grupo interno de trabajo. Como evidencia quedarán los formatos diligenciados.</t>
  </si>
  <si>
    <t>Profesional Especializado Comunicaciones</t>
  </si>
  <si>
    <t>Posibilidad de afectación de usuarios asistentes a actividades de participación ciudadana organizadas por la Superintendencia de la Economía Solidaria.</t>
  </si>
  <si>
    <t>Falta de planeación previa a la ejecución de las actividades organizadas con 100 o hasta 500 personas.</t>
  </si>
  <si>
    <t>1. Desconocimiento y falta de implementación frente a lineamientos normativos para la organización de eventos presenciales. 
2. Incumplimientos en las obligaciones del operador logistico contratado para cubrir actividades de participación ciudadana. 
3. Falta de protocolos para atención y evacuación en caso de emergencias o desastres en los lugares donde se desarrollan los actividades de participación ciudadana. 
4. Incumplimiento de los requerimientos establecidos para prevenir emergencias (ambulancia medicalizada, brigadistas,punto de atención, primeros auxilios y personal de seguridad).</t>
  </si>
  <si>
    <t xml:space="preserve">El equipo de Comunicaciones de manera previa a organizar eventos asociados a encuentros solidarios y/o rendición de cuentas presencial, solicita al Grupo de Talento humano donde se encuentra el proceso de SST los lineamientos o requisitos normativos a tener en cuenta dentro de la gestión de estas actividades, para solicitarlos al operador logistico. La evidencia será la solicitud formal a traves de correo electrónico y /o la reunión desarrollada. </t>
  </si>
  <si>
    <t>24.1</t>
  </si>
  <si>
    <t>Profesional Especializado Comunicaciones
Líder SST</t>
  </si>
  <si>
    <t xml:space="preserve">El grupo de analítica de datos por lo menos una vez al año realiza socialización a todos los servidores públicos de la entidad dando a conocer los temas que se trabajan en relación a la gobernanza del dato. Como evidencia quedarán memorias de reuniones, documentos y controles de asistencia. </t>
  </si>
  <si>
    <t>1. Supervisión deficiente
2. Precaria gestión y retención del conocimiento de las entidades vigiladas
3. Información sin valorar, revisar o evaluar
4. Incumplimiento de metas
5. Sanciones</t>
  </si>
  <si>
    <t>Los Superintendentes Delegados realizan la programación de los recursos de los proyectos de inversión acorde con las necesidades de supervisión identificadas en el plan de acción anual. Como evidencia se deja el Plan Anual de Adqusiciones registrado en la matriz cruce PE23-26 y PI 24-27 en la carpeta compartida Drive por la Oficina Asesora de Planeación y Sistemas o correo electrónico con la solicitud de actualización del mismo, en caso de presentarse.</t>
  </si>
  <si>
    <t>Los Superintendentes Delegados e Intendentes realizan el seguimiento trimestral a la ejecución presupuestal, y los indicadores de gestión y de productos formulados en los proyectos de inversión; así como, a las acciones del plan de acción. Como evidencia se deja acta y control de asistencia del comité primario.</t>
  </si>
  <si>
    <t>Intendente Delegatura Financiera 
 Coordinadores grupos internos delegatura financiera</t>
  </si>
  <si>
    <t>Coordinadores grupos internos Delegatura Financiera
 Coordinadores grupos internos Delegatura Asociativa</t>
  </si>
  <si>
    <t>Los Coordinadores de supervisión de la Delegatura Financiera, velarán por el cumplimiento en la elaboración de los análisis de la información financiera (extrasitu) reportada por las Organizaciones Solidarias a través la de información contenida en fábrica de reportes y/o matriz de riesgos del sector y/o tableros de control. Como evidencia quedarán los registros de los ciclos de vida en el cuadro de seguimiento.</t>
  </si>
  <si>
    <t>Coordinadores grupos internos Delegatura Financiera</t>
  </si>
  <si>
    <t>Superintendenta delegada Delegatura Financiera
Superintendenta delegada Delegatura Asociativa</t>
  </si>
  <si>
    <t>Coordinador Grupo de Investigaciones Adminsitrativas Sancionatorias
Grupo Jurídico de la Delegatura Financiera</t>
  </si>
  <si>
    <t xml:space="preserve">Falta de apropiación Modelo Integral de Supervisión </t>
  </si>
  <si>
    <t>El grupo de analitica de datos al menos una vez al año, realiza capacitación virtual o presencial a todos los servidores públicos de la supersolidaria que intervienen en el proceso de supervisión. Como evidencia quedará grabación y/o registro de asistencia y/o documentos de la capacitación y/o evaluaciones de conocimiento.</t>
  </si>
  <si>
    <t xml:space="preserve">El grupo de analítica de datos periódicamente genera herramientas de análisis y alertas que ayudan para la identificación del perfil de riesgos de las organizaciones en el cumplimiento de la labor de supervisión. Como evidencia quedara la documentación pertinente del proceso. </t>
  </si>
  <si>
    <t>El grupo de analitica de datos, realiza trimestralmente actividades de sensibilización y orientación en el ejercicio extrasitu e insitu para la implementación del modelo integral de supervisión a todos los servidores públicos de la supersolidaria que intervienen directamente en el proceso de supervisión. Como evidencia quedarán grabaciones y/o registros de asistencia.</t>
  </si>
  <si>
    <t>El grupo de analitica de datos con apoyo de los actores que pertenecen al proceso SUPE, hacen el levantamiento de los procedimientos derivados del ejercicio de supersvisión. Como evidencia quedarán grabaciones y/o actas de reunión, documentos pertenencientes al proceso.</t>
  </si>
  <si>
    <t>El grupo de analitica de datos realiza apoyo a la Oficina de Planeación y Sistemas en el diseño e implementación del Sistema de Información de la entidad a través de la disposición de herramientas tecnológicas para el manejo y análisis de datos e información al proceso de supervisión. Como evidencia quedará los memorandos remitidos y/o documentos resultantes.</t>
  </si>
  <si>
    <t>Los Superintendentes Delegados semestralmente designan a un funcionario y/o contratista idóneo para realizar transferencia de conocimiento a los grupos internos de trabajo de la Delegatura en temas asociados a medidas de intervención. Como evidencia se deja control de asistencia o grabación.</t>
  </si>
  <si>
    <t>Los Superintendentes Delegados solicitan a la Secretaría General programar en el Plan Institucional de Capacitación - PIC anualmente capacitaciones por parte de expertos en temas asociados a normatividad aplicable a la supervisión y la emisión de instrucciones a las Organizaciones Solidarias vigiladas a través de solicitud formal. En caso de no ser posible contar con un experto para el desarrollo de estas capacitaciones, los Coordinadores de los grupos internos de las Delegaturas y/o funcionarios con conocimiento clave realizan transferencia de conocimiento a funcionarios y colaboradores. Se dejará como evidencia la solicitud formal a Secretaría General, a tarvés de correo electronico, control de asistencia o grabacion de la transferencia de conocimiento.</t>
  </si>
  <si>
    <t>Los coordinadores (as) de supervisión y jurídico de la Delegatura Financiera y la coordinación del grupo de inspección y de asuntos especiales de la Delegatura Asociativa, periodicamente deben evaluar los hallazgos de la visita con el fin de establecer si se configuran las causales de toma de posesión, si las mismas se encuentran probadas y si existe el principio de inmediatez; a través de acta y/o documento donde se soporte al Superintendente y al Comité de Supervisión la necesidad de adopción de la medida. Se dejará como evidencia grabación o control de asistencia de la reunión de los grupos internos involucrados o informe ejecutivo (si no es posible adelantar la reunión) o agenda por calendar o acto administrativo de toma de posesión o memorando.</t>
  </si>
  <si>
    <t>Los Superintendentes (as) Delegados (as) solicitan a la Secretaría General programar en el Plan Institucional de Capacitación - PIC anualmente capacitación por parte de un experto en medidas de intervención. Se dejará como evidencia la solicitud formal dirigida a Secretaría General, a través de correo electrónico. En caso de no ser posible contar con un experto para el desarrollo de esta capacitación, se designará por parte de los Delegados la persona idónea para realizar la transferencia de conocimiento a los servidores públicos relacionados. Como evidencia se deja control de asistencia o grabación o material de apoyo.</t>
  </si>
  <si>
    <t>Los Superintendentes (as) delegados (as) gestionan una capacitación al año con expertos en proceso administrativo sancionatorio de entidades del sector público o privado, a través de las diferentes alternativas jurídicas. Se dejará como evidencia correo electrónicos o memorando de solicitud dirigido al Grupo de Talento Humano de Secretaria General y/o control de asistencia de la capacitacion.</t>
  </si>
  <si>
    <t>Los Superintendentes (as) delegados (as) cada vez que se presenten cambios frente a las metas definidas en el plan de acción anual de la Delegatura, deberán informar a la Oficina Asesora de Planeación y Sistemas. Se dejará como evidencia acta de comité primario o solicitud a través de memorando dirigido a la OAPS para el cambio de metas del PAA.</t>
  </si>
  <si>
    <t>Los coordinadores (as) de los grupos internos de trabajo (Inspección y Vigilancia) de cada una de las Delegaturas mensualmente realizan seguimiento a la planeación y ejecución de las metas definidas en el plan de acción y demás acciones necesaria para garantizar el cumplimiento de los procedimientos. Se dejará como evidencia grabación o control de asistencia a la reunión de seguimiento..</t>
  </si>
  <si>
    <t>Los Superintendentes (as) Delegados (as) cada año realizan el plan de acción anual, conforme con las actividades de supevisión establecidas por ley y los objetivos estratégicos. Como evidencia se deja Matriz cruce PE23-26 y PI 24-27 en la carpeta compartida Drive por la Oficina Asesora de Planeación y Sistemas</t>
  </si>
  <si>
    <t>La Coordinadora del Grupo Relación Estado- Ciudadano realiza seguimiento trimestral a PQRSD para identificar oportunidades de mejora que  permitan optimizar tiempos de respuesta, efectividad en la respuesta y disminución de las mismas. Como evidencia quedará informe trimestral de PQRSD generado trimestralmente con recomendaciones.</t>
  </si>
  <si>
    <t>La Coordinadora del grupo de relación Estado - Ciudadano de manera conjunta con el equipo de correspondencia y grupos encargados de PQRSD actualiza el catálogo de tipificación de solicitudes de la entidad. Como evidencia quedará el catálogo aprobado por parte del comité institucional de gestión y desempeño.</t>
  </si>
  <si>
    <t>La Coordinadora del grupo de relación Estado - Ciudadano socializa de manera trimestral a los servidores encargados de la atención a usuarios de la SES los lineamientos establecidos en materia de servicio al ciudadano para mejorar la efectividad de la atención a través de los canales dispuestos. Como evidencia se dejará las presentaciones, los listados de asistencia en caso de ser presencial, el registro en la plataforma en caso de ser virtual y el informe de capacitación.</t>
  </si>
  <si>
    <t>La Coordinadora del grupo de relacionamiento Estado - Ciudadano periodicamente realiza socialización de la Política de Servicio al Ciudadano y la guía de servicio y atención incluyente a los servidores de la SES que dentro de sus funciones y/o obligaciones prestan servicio a los grupos de interés y valor. Para el desarrollo de la socialización, el equipo de comunicaciones y de relación estado - ciudadano apoyan en el desarrollo de la programación y material de apoyo. Como evidencia quedará registro de asistencia, grabaciones, piezas comunicativas y presentaciones.</t>
  </si>
  <si>
    <t>Jefa Oficina Asesora Jurídica</t>
  </si>
  <si>
    <t>La jefa de la Oficina Asesora Jurídica a solicitud de las Delegaturas genera espacios de socialización o respuesta a memorando de solicitud para aclarar y unificar conceptos y/o normatividad nueva o ajustada. Como evidencia quedará agenda Calendar y registro asistencia memorando</t>
  </si>
  <si>
    <t>Coordinadores (as) de Grupos Internos de las Delegaturas</t>
  </si>
  <si>
    <t xml:space="preserve">
El líder del proceso de gestión documental realiza informes de seguimiento trimestralmente a la aplicación de las pautas y lineamientos de la politica de gestión documental en la entidad a través de los resultados obtenidos de las asistencias técnicas ejecutadas. La evidencia será los informes de seguimiento a la politica de gestión documental. </t>
  </si>
  <si>
    <t xml:space="preserve">El líder del proceso de Gestión Documental semestralemente presenta el analisis del informe de seguimiento a la aplicación de pautas y lineamientos a la gestión documental al comité institucional de gestión y desempeño. Como evidencia quedará el acta de comité. </t>
  </si>
  <si>
    <t>El líder del proceso de gestión documental realiza informes de seguimiento a la aplicación de las pautas y lineamientos de la politica de gestión documental en la entidad a través de los resultados obtenidos de las asistencias técnicas ejecutadas posteriormente presenta el analisis al comité institucional de gestión y desempeño. La evidencia será los informes de seguimiento a la politica de gestión documental y acta de comité.</t>
  </si>
  <si>
    <t>El lider de Gestión Documental atenderá por demanda las solicitudes de organización y administración de sus archivos de gestión en todos sus soportes por medio de Asistencias Técnicas (AT), cuya evidencia será un reporte de las AT solicitadas y un repositorio con las ayudas de memoria de cada una de las AT atendidas.</t>
  </si>
  <si>
    <t>Auxiliar Administrativo</t>
  </si>
  <si>
    <t>Jenny Carolina Palacios</t>
  </si>
  <si>
    <t xml:space="preserve">El coordinador de gestión administrativa semestralmente realiza seguimiento al modulo actualizado de la plataforma SIIGO de los bienes muebles, con el fin de verificar los movimientos realizados en este periodo de tiempo. Como evidencia quedará el reporte de amortizaciones y depreciaciones. </t>
  </si>
  <si>
    <t>El coordinador del grupo de gestión documental y administrativa al iniciar la vigencia elaborará un Plan y Cronograma de Revisión de los documentos y formatos asociados al Proceso de Gestión Administrativa para ser ejecutado durante la vigencia. Como evidencia quedarán  el plan con sus anexos.</t>
  </si>
  <si>
    <t>148.1</t>
  </si>
  <si>
    <t>57.2</t>
  </si>
  <si>
    <t>El coordinador de gestión administrativa tramitará la formalización del control donde se especifiquen las actividades de los bienes de consumo. Como evidencia quedará el documento resultante actualizado.</t>
  </si>
  <si>
    <t xml:space="preserve">Claudia Licinia Sanchez </t>
  </si>
  <si>
    <t xml:space="preserve">
1. No contar con acceso a la información contenida en los servidores. 
2.Demora en la respuesta a las solicitudes de los grupos de valor. 
3. Reprocesos y afectación en la operatividad de la Entidad.
4. Incumplimiento en compromisos institucionales.
5. Sanciones por incumplimientos legales.
6. Deterioro de la imagen institucional.
7. Hallazgos por parte de entes de control.</t>
  </si>
  <si>
    <t>El profesional y/o contratista encargado mensualmente realiza la verificación del estado de los servidores y servicios TI, como evidencia quedará informe de la plataforma de monitoreo.</t>
  </si>
  <si>
    <t xml:space="preserve">El Profesional o contratista designado por la Oficina Asesora de Planeación y Sistemas reporta los backups realizados mensualmente para los diferentes aplicativos y servicios en funcionamiento, a través de un informe que evidencie la ejecución del backup. Como evidencia quedará el reporte de back up de los servidores de datos y su periodicidad. </t>
  </si>
  <si>
    <t xml:space="preserve">El oficial de seguridad designado por la alta dirección realiza trimestralmente validará aleatoriamente copias y restauración de un sistema de información. Como evidencia quedarán acta de las pruebas realizadas. </t>
  </si>
  <si>
    <t>Liquidación errada de la tasa de contribución por parte del aplicativo de liquidación automática de tasa de contribución.</t>
  </si>
  <si>
    <t>1. Valores faltantes y/o sobrantes no liquidados adecuadamente 
2. Disminución o aumento en monto a recaudar por contribuciones 
3. Recalculos y ajustes que generan más carga laboral 
4. Procesos jurídicos por parte de las entidades que se les cobró de manera errada. 
5. Los informes de causación y recaudo no reflejan la realidad financiera de las entidades vigiladas. 
6. Demora en el proceso de cobro. 
8. Generar cobros que no corresponden a la realidad economica y financiera de las entidades vigiladas.</t>
  </si>
  <si>
    <t xml:space="preserve">Expedición de certificados de disponibilidad presupuestal por un rubro diferente al solicitado.
</t>
  </si>
  <si>
    <t>Ana Patricia Mendoza Garcia</t>
  </si>
  <si>
    <t xml:space="preserve">Falta de envió por parte del supervisor y/o área de contratos del informe final, acta de liquidación, acta de terminación anticipada al grupo financiero - presupuesto. </t>
  </si>
  <si>
    <t xml:space="preserve">1. Incumplimiento en el  proceso de cierre financiero.
2. Incumplimiento en las directrices de cierre presupuestal para la constitución de rezago.
3. Incumplimiento en el manual de supervisión. </t>
  </si>
  <si>
    <t xml:space="preserve">Sandra Cespedes </t>
  </si>
  <si>
    <t>El profesional especializado con funciones de presupuesto anualmente remite correos electrónicos donde se adjunta el listado que se debe diligenciar para la constitución de reservas presupuestales y liberación de saldos a los responsables y personal encargado de la ejecución presupuestal en cada una de las dependencias, con el fin de justificar la constitución de las reservas presupuestales y liberar saldos a favor de la entidad, la evidencia que se genera son los correos enviados. Y el listado que se diligencia para realizar la constitución de reservas.</t>
  </si>
  <si>
    <t>La profesional especializado recibe y valida el formato de (constitución de reservas presupuestales y/o liberación de saldos), si se encuentra alguna diferencia aritmética, por medio de correo electrónico lo devuelve para su corrección y posterior ajuste presupuestal. Como evidencia quedará los correos electrónicos de devolución.</t>
  </si>
  <si>
    <t>La profesional de presupuesto recibe los memorandos de expedición de certificados de disponibilidad presupuestal y los valida para que se encuentren de manera acorde y así realizar el registro en SIIF Nación, en el caso de que se evidencien errores se remite correo electrónico al responsable para su corrección. Como evidencia quedará memorandos y correos electronicos enviados de devoluciones realizadas.</t>
  </si>
  <si>
    <t>El profesional especializado con funciones de presupuesto exporta del sistema de información SIIF Nación para su revisión el informe de ejecución para el análisis y elaboración del informe de ejecución mensual, el cual se remite a los directivos de la entidad, con el fin de realizar control de los recursos disponibles para el desarrollo de actividades y establecer las acciones a tomar para aumentar la ejecución presupuestal.La evidencia de este será el informe remitido por el área de presupuesto, publicado mensualmente en la página web de la Supersolidaria, informe de saldos sin comprometer y correos electrónicos de alerta enviados.</t>
  </si>
  <si>
    <t>Incumplimiento en la programación del Plan Anual de Caja -PAC.</t>
  </si>
  <si>
    <t xml:space="preserve">Falta de diligenciamiento del Formato PAC por parte de los supervisores. </t>
  </si>
  <si>
    <t>1.Deficiente ejecucion del PAC. 
2.Demora en el trámite de pagos por la no asignación de PAC.</t>
  </si>
  <si>
    <t xml:space="preserve">El profesional Universitario con funciones de Tesorería o el profesional de apoyo designado, mensualmente realiza seguimiento y verificación de las necesidades programadas para pago, conforme al procedimiento PR-GREF-005 Gestión de pagos y tesoreria, con el fin de tener disponibilidad de recursos durante el mes. En caso de no recibir programación durante las fechas establecidas se realiza requerimiento por medio de correo electrónico donde se indica el incumplimiento del mismo de igual forma si realiza la programación de un pago y el mismo no es radicado se comunicará al supervisor el incumplimiento del formato de PAC y procedimiento de pagos. La evidencia de estos serán los correos electrónicos enviados a los supervisores y el FT-GREF-001 diligenciado por cada dependencia. </t>
  </si>
  <si>
    <t>Pablo Andrés Silva</t>
  </si>
  <si>
    <t>GREF-16</t>
  </si>
  <si>
    <t>1. Reproceso en revisión de cuentas
2. No realizar el pago en el mes que se le está cobrando.
3. Acumulación de cuentas de cobro para pago en un mismo mes en personas naturales.</t>
  </si>
  <si>
    <r>
      <t>Inconsistencia en los soportes recibidos de los contratistas</t>
    </r>
    <r>
      <rPr>
        <sz val="8"/>
        <color rgb="FF6AA84F"/>
        <rFont val="Docs-Calibri"/>
      </rPr>
      <t xml:space="preserve"> </t>
    </r>
  </si>
  <si>
    <t>El Profesional asignado al área de tesorería cada vez que se radique verifica el cumplimiento de la obligación contractual del proveedor y/o contratista, con el fin de proceder a la aprobación y posterior pago de la cuenta de cobro y/o factura, realizando una revisión de la información registrada en el plan de pagos y de los documentos requeridos; notificando inconsistencias en caso de ser necesario, con el fin de realizar correcciones. Lo anterior se evidencia mediante la base de radicación de facturas de central de cuentas.</t>
  </si>
  <si>
    <t>Omitir alguna factura y/o cuenta de cobro y no se realice el pago respectivo durante el mes.</t>
  </si>
  <si>
    <t>El Profesional designado verifica la información electrónica de acuerdo a las guías y la relaciona en una base de datos para llevar el control. La evidencia de la acción son las bases de datos de las cuentas y/o facturas radicadas.</t>
  </si>
  <si>
    <t xml:space="preserve">El profesional y técnico designados de contabilidad realizan diariamente las cuentas por pagar y la causación de los impuestos de acuerdo con la normatividad vigente para ser revisada por los profesionales de contabilidad en caso de que se encuentre errada se devuelve por medio de correo electrónico informando las correcciones a realizar, si la información esta correcta se envía al área de pagaduría para continuar con el pago . Como evidencia quedará los correos enviados y listado de obligaciones de pago de SIIF NACIÓN. </t>
  </si>
  <si>
    <t xml:space="preserve">El profesional líder del área contable y/o técnico revisa la causación de los impuestos de cada una de las obligaciones para minimizar reprocesos y enviar la información al área de pagaduría para su respectivo pago. Como evidencia quedarán listado de obligaciones de pago de SIIF NACIÓN. </t>
  </si>
  <si>
    <t xml:space="preserve">El Profesional designado de contabilidad diariamente revisar la información del correo electrónico tramitecuentas@supersolidaria.gov.co que cumpla con los requisitos establecidos en GU-GREF-001 Guia para tramite de factura de proveedores y GU GREF-002 Guia para tramite y pago de facturas persona natural, cuando realiza esa verificación, procede a su aprobación relacionarla en una base de datos para llevar el control de lo recibido exitosamente y lo que se devuelve a cada supervisor. Como evidencia quedará la base de datos de las cuentas y/o facturas radicadas. 
</t>
  </si>
  <si>
    <t xml:space="preserve"> 1. Faltas disciplinarias y fiscales. </t>
  </si>
  <si>
    <t xml:space="preserve">El profesional especializado de cobranzas semestralmente validará en la bases de procesos coactivos, los términos según el estatuto tributario con la finalidad de realizar en los tiempos establecidos el proceso de cobro coactivo si aplica. En el caso que se genere un proceso de cobro se notificará a la organización vigilada por medio de correo o telefonicamente. Como evidencia quedará la base consolidada de los cobros. </t>
  </si>
  <si>
    <t>150.1</t>
  </si>
  <si>
    <t>Pérdida de recursos en la caja menor de bienes y servicios.</t>
  </si>
  <si>
    <t>Deficiencias en la custodia de la caja menor.</t>
  </si>
  <si>
    <t xml:space="preserve">1. Pérdida de recursos. 
2. Investigaciones disciplinarias.
3. Reposición de los recursos faltantes. </t>
  </si>
  <si>
    <t xml:space="preserve">El profesional con funciones de tesorería mensualmente registra cada uno de los movimientos generados de la caja menor con la finalidad de controlar los recursos disponibles en el mismo. Como evidencia quedará la matriz de caja menor relación de gastos. </t>
  </si>
  <si>
    <t>PR-GREF-006 Gestión de caja menor de bienes y servicios</t>
  </si>
  <si>
    <t>El profesional con funciones de tesorería mensualmente registra cada uno de los movimientos generados de la caja menor con la finalidad de controlar los recursos disponibles en el mismo. Como evidencia quedará la matriz de caja menor relación e gastos.</t>
  </si>
  <si>
    <t>*El tesorero realiza los reportes correspondientes y paga el dinero que se haya extraviado.</t>
  </si>
  <si>
    <t xml:space="preserve">El equipo de contratos durante la vigencia realiza la implementación de las diversas estrategias de aprehensión de conocimientos frente a la interiorización del manual de supervisión y/o de contratación de la entidad. Se dejará como evidencia los soportes correspondientes de la ejecución de las diversas estrategias. </t>
  </si>
  <si>
    <t>El equipo de contratos durante la vigencia realiza la implementación de las diversas estrategias de aprehensión de conocimientos frente a la interiorización del manual de supervisión y/o de contratación de la entidad. Se dejará como evidencia los soportes correspondientes de la ejecución de las diversas estrategias.</t>
  </si>
  <si>
    <t>Auxiliar de servicios generales</t>
  </si>
  <si>
    <t>Tatiana Piñeros</t>
  </si>
  <si>
    <t>Claudia Rodriguez Nolasco</t>
  </si>
  <si>
    <t>Paula Combita</t>
  </si>
  <si>
    <t xml:space="preserve">El líder del Sistema de Gestión de Seguridad y Salud en el Trabajo mensualmente realiza actividades de sensibilización y/o transferencias de la prevención de incidentes, accidentes y autocuidado. Como evidencia quedará el registro de las actividades (presentaciones, control de asistencia y/o material audio visual). </t>
  </si>
  <si>
    <t xml:space="preserve">El líder del Sistema de Gestión de Seguridad y Salud en el Trabajo mensualmente reporta a la ARL Positiva, las comisiones de servicio dentro o fuera de la ciudad para que sean tenidas en cuenta en caso de un eventual accidente de trabajo. Como evidencia quedará los correos enviados a la ARL. </t>
  </si>
  <si>
    <t>140.1</t>
  </si>
  <si>
    <t>Luisa Molina</t>
  </si>
  <si>
    <t>Susana Ayala
Jorge Caucali</t>
  </si>
  <si>
    <t xml:space="preserve">Representación judicial y extrajudicial con deficiencia argumentativa.
</t>
  </si>
  <si>
    <t xml:space="preserve">Desconocimiento y/o defensa técnica judicial débil. </t>
  </si>
  <si>
    <t xml:space="preserve">1. Pérdida de oportunidades procesales para la acción y/o defensa de la entidad.
2. Indicios graves en contra de los intereses de la entidad.
3. Potenciales decisiones judiciales y extrajudiciales en contra de la entidad.
4. Potencial detrimento patrimonial de la entidad. 
5. Materialización del daño antijuridico. 
6. Incremento de las acciones de repetición contra funcionarios y contratistas. 
7. Inseguridad juridica en la aplicación y cumplimiento normativo. </t>
  </si>
  <si>
    <t xml:space="preserve">Media </t>
  </si>
  <si>
    <t xml:space="preserve">La Jefa de la Oficina Asesora Jurídica actuando como revisora de manera permanente, realizan verificación de la calidad argumentativa e interpretación normativa de las demandas interpuestas ante la SES, en caso de no cumplir con los argumentos de defensa, solicitarán el ajuste correspondiente y retroalimentación, lo anterior por medio de mesa de trabajo. Como evidencia se dejará grabación de la reunión y/o ayuda de memoria. </t>
  </si>
  <si>
    <t>La jefa de la Oficina Asesora Jurídica, él o la  lider designada y el punto de control, realizarán mesas de trabajo de revisión y retroalimentación, donde el apoderado ademas de avanzar para revisión el proyecto de contestación en esigna, presentará ficha de ekogui incluyendo la estrategia de litigio, aclarando que la  línea jurídica la estipula la jefa de la OAJ, conforme a la trazabilidad impartida y cumpliendo los tiempos establecidos. como evidencia se dejará ficha de ekogui en el expediente y/o contestación y/o citación a mesa de trabajo.</t>
  </si>
  <si>
    <t>Respuesta en sede administrativa atendida de manera ineficiente.</t>
  </si>
  <si>
    <t>1. Pérdida de oportunidades procesales.
2. Silencios administrativos o indicios graves en contra de las áreas responsables . 
3. Potenciales decisiones judiciales y extrajudiciales adversas.
4. Acciones judiciales en contra de la Supersolidaria. 
5. Investigaciones disciplinarias y fiscales para los funcionarios responsables. 
6. Pérdida ejecutoria del acto administrativo. 
7. Actuaciones y decisiones administrativas que impacten a la comunidad general y a los gremios
8. Inseguridad juridica en la aplicación y cumplimiento normativo</t>
  </si>
  <si>
    <t>La Coordinador del Grupo de Defensa Jurídica, Atención de Consultas y Tutelas, de manera permanente realiza control de calidad a los argumentos descritos en los actos administrativos proyectados por la OAJ a través de mesa de trabajo de trabajo. como evidencia se dejarán programación en google calendar.</t>
  </si>
  <si>
    <t>La Coordinadora del Grupo de Defensa Jurídica, Atención de Consultas y Tutelas actuando como lider en el reparto a los recursos indicará trazabilidad para el gestor y los profesionales que actuaran como revisor, ademas, se fijará una mesa de trabajo para la presentación de argumentos previa a la proyeccion, en el que participa el gestor, profesional designado como revisor y la coordinadora,  como evidencia se dejará la programacion en calendar</t>
  </si>
  <si>
    <t>Maria Claudia Sarmiento</t>
  </si>
  <si>
    <t>*Reunión inmediata con el apoderado y la jefa de la OAJ</t>
  </si>
  <si>
    <t>Inoportunidad en la asistencia administrativa y jurídica para la atención de consultas internas y externas.</t>
  </si>
  <si>
    <t>Falta de control y/o vencimiento de términos y/o Insumos insuficientes y/o proyecciones y argumentos debiles</t>
  </si>
  <si>
    <t xml:space="preserve">1. Aumento en la presentacion de acciones de tutela
5. Investigaciones disciplinarias para los funcionarios responsables. 
3. Desfavorabilidad en la imagen de la entidad 
4. Aumento de demandas 
5. Generar riesgo juridicos a la comunidad general y a los gremios </t>
  </si>
  <si>
    <t>La Coordinadora del Grupo de Defensa Jurídica, Atención de Consultas y Tutelas, de manera permanente, realiza control de calidad a las respuestas y al cumplimiento en la trazabilidad, a traves de mesas de trabajo de retroalimentacion y/o correo de insistencia en las alertas a los gestores. Como evidencia se dejará programación google calendar y/o correo de insistencia frente a las alertas.</t>
  </si>
  <si>
    <t>La Coordinadora del Grupo de Defensa Jurídica, Atención de Consultas y Tutelas efectúara verificación argumentativa e interpretación de la norma en los documentos que actúa como revisora en esigna o cuando requiera realizará una mesa de trabajo de retroalimentacion. Como evidencia se dejará la programación el google calendar</t>
  </si>
  <si>
    <t xml:space="preserve">
El profesional o contratista encargado del Grupo Control Interno Disciplinario semestralmente se encargará de elaborar una tabla de trazabilidad interna que establezca fechas límites de cada una de las etapas de los diferentes procesos disciplinarios que se encuentren en curso, las cuales deberán ajustarse claramente a los términos fijados por la ley. Como evidencia se dejará el correo electrónico enviado al secretario (a) general. 
</t>
  </si>
  <si>
    <t>El profesional especializado de control disciplinario durante el primer trimestre de la vigencia solicita a través de medio ofical al proceso de talento humano, la verificación y actualizacion de los requisitos en el manual de funciones frente a formación académica de los directivos, sustanciadores, funcionarios de instrucción y de juzgamiento. Como evidencia quedará el memorando dirigido al Grupo de Talento Humano.</t>
  </si>
  <si>
    <t>Jefe OCI</t>
  </si>
  <si>
    <t xml:space="preserve">Posibilidad  de afectación legal y de imagen por incumplimiento del programa de auditoría  </t>
  </si>
  <si>
    <t>Claudia Sánchez</t>
  </si>
  <si>
    <t>El Profesional Especializado de Sistemas envía al profesional universitario de la OAPS un correo electrónico, el primer dia hábil de cada mes, con el reporte de los backup realizados a la base de datos de ISOlución. 
Como evidencia deberá dejar el reporte del Backup y el correo electrónico por medio del cual se realizó la entrega.</t>
  </si>
  <si>
    <t xml:space="preserve">Falta de apropiación de los lineamientos establecidos para la evaluación y seguimiento de la gestión. </t>
  </si>
  <si>
    <t>El Profesional Universitario del grupo de planeación realiza seguimiento trimestral a la divulgación de los lineamientos establecidos en la entidad para la evaluación y seguimiento de los sistemas de gestión. En caso de identificar desviaciones en la divulgación, se realizan recomendaciones a los líderes de proceso, politica y sistemas para la adecuada aplicación de la misma. Como evidencia se dejará las piezas de comunicación divulgadas, los correos electrónicos de envío o las convocatorias, grabaciones de las reuniones de divulgación adelantadas y/o control de asistencia.</t>
  </si>
  <si>
    <t>El Profesional Universitario del grupo de planeación realiza seguimiento trimestral a la divulgación de los lineamientos establecidos en la entidad para la evaluación y seguimiento de los sistemas de gestión. Como evidencia se dejará las piezas de comunicación divulgadas, los correos electrónicos de envío o las convocatorias, grabaciones de las reuniones de divulgación adelantadas y/o control de asistencia.</t>
  </si>
  <si>
    <t>Incumplimiento del programa anual de auditorias internas al Sistema Integrado de Gestión.</t>
  </si>
  <si>
    <t xml:space="preserve">
El líder de MIPG durante la vigencia elabora, divulga y hace seguimiento a la adopción de las recomendaciones resultantes del Indice de Desempeño Institucional. Como evidencia quedarán correo electrónico, plan de acción MIPG en ISOLUCION, piezas de comunicación e informes de seguimiento.</t>
  </si>
  <si>
    <t>Los contratistas de apoyo al Sistemas de Gestión complementarios, realizan transferencia de conocimiento, acompañamiento en la implementación y evaluación y seguimiento al desempeño de dichos sistemas. Como evidencia quedará</t>
  </si>
  <si>
    <t>Inefectividad en la adopción de recomendaciones y/o observaciones relacionadas con el Sistema Integrado de Gestión para la mejora continua.</t>
  </si>
  <si>
    <t>EVGS-6</t>
  </si>
  <si>
    <t xml:space="preserve">Falta de seguimiento y cumplimiento de los planes de mejora documentados por parte de los procesos. </t>
  </si>
  <si>
    <t xml:space="preserve">Aplicación de sanciones y/o multas por incumplimiento de requisitos legales aplicables a la entidad.  </t>
  </si>
  <si>
    <t xml:space="preserve">Evaluaciones de cumplimiento inefectivas de los requisitos legales. </t>
  </si>
  <si>
    <t xml:space="preserve">1. Multas y/o sanciones para la entidad.
2. Afectación de la imagen institucional. </t>
  </si>
  <si>
    <t xml:space="preserve">La OAJ solicita mensualmente a los jefes de área mediante correo electrónico los requisitos legales y normativos aplicables  que se hayan identificado en cada una de las dependencias. Con la finalidad de actualizar y/o  depurar la matriz de requisitos legales de la entidad. Como evidencia quedará los correos electrónicos enviados.  </t>
  </si>
  <si>
    <t xml:space="preserve">PR-GEJU-004 Identificación análisis y recopilación de requisitos legales y normativos. </t>
  </si>
  <si>
    <t>La OAJ solicita mensualmente a los jefes de área mediante correo electrónico los requisitos legales y normativos aplicables que se hayan identificado en cada una de las dependencias. Con la finalidad de actualizar y/o depurar la matriz de requisitos legales de la entidad. Como evidencia quedará los correos electrónicos enviados.</t>
  </si>
  <si>
    <t>Jefa OAJ</t>
  </si>
  <si>
    <t xml:space="preserve">*Programar con la OAJ mesas de trabajo extraordinarias con el fin de analizar evaluar y tomar medidas para el establecimiento del establecimiento de requisitos legales no  cumplidos. </t>
  </si>
  <si>
    <t>C-158</t>
  </si>
  <si>
    <t>158.1</t>
  </si>
  <si>
    <t>C-159</t>
  </si>
  <si>
    <t>159.1</t>
  </si>
  <si>
    <t xml:space="preserve">El grupo de analisis de datos  diseña herramientas y/o documentos que permitan salvaguardar la información del conocimiento que poseen los servidores de la entidad y que es relevante para la conservación de la memoria institucional. Como evidencia quedarán memorias de reuniones, control de asistencia, documentos y/o herramientas diseñados. </t>
  </si>
  <si>
    <t>El Coordinador (a) de talento humano diseña herramientas que permitan salvaguardar la información del conocimiento que poseen los funcionarios y que es relevante para la gestión de la entidad. Como evidencia quedarán definidos formatos y procedimientos en la caracterización del proceso.</t>
  </si>
  <si>
    <r>
      <rPr>
        <sz val="9"/>
        <rFont val="Calibri"/>
        <family val="2"/>
        <scheme val="minor"/>
      </rPr>
      <t>Intendente Delegatura Financiera 
Intendentes Delegatura Asociativa y sus equipos de trabajo</t>
    </r>
    <r>
      <rPr>
        <sz val="9"/>
        <color rgb="FF000000"/>
        <rFont val="Calibri"/>
        <family val="2"/>
        <scheme val="minor"/>
      </rPr>
      <t xml:space="preserve">
Coordinadores grupos internos Delegatura Financiera
</t>
    </r>
  </si>
  <si>
    <t>Intendente Delegatura Financiera 
Intendentes Delegatura Asociativa</t>
  </si>
  <si>
    <t>28.4</t>
  </si>
  <si>
    <t>Los Supeintendentes Delegados o la(s) persona(s) que ellos designen de los Grupos internos de las Delegaturas actualizan de ser necesario las metas planteadas en el plan de acción anual, como consecuencia de cambios en la normatividad vigente o por directrces administrativas. Como evidencia se deja correo electrónico y/o memorando de la solicitud a la OAPS.</t>
  </si>
  <si>
    <t>Los Superintendentes delegados o la(s) persona(s) que ellos designen de los Grupos internos de las Delegaturas actualizan de ser necesario los documentos del proceso de Supervisión, luego de la aprobación de los nuevos requisitos legales y normativos en el software dispuesto . Como evidencia se deja correo electrónico de la solicitud a la OAPS y registro en Ia ISolucion.</t>
  </si>
  <si>
    <t>Los Superintendentes Delegados solicitan al grupo de Talento Humano gestionar una capacitación al año con expertos en proceso administrativo sancionatorio de entidades del sector público o privado. Se dejará como evidencia correo electrónico o memorando de solicitud dirigido al Grupo de Talento Humano de Secretaria Genera</t>
  </si>
  <si>
    <t>Coordinador Grupo de Investigaciones Adminsitrativas Sancionatorias
Grupo Jurídico de la Delegatura Financiera</t>
  </si>
  <si>
    <t>Coordinador del grupo de visitas de inspección de la Delegatura Asociativa
Coordiandor de Supervisión de la Delegatura Financiera</t>
  </si>
  <si>
    <t>Coordinador del grupo de asuntos especiales de la Delegatura Asociativa
Coordinador del grupo jurídico de la Delegatura Financiera</t>
  </si>
  <si>
    <t>Los Superintendentes Delegados solicitan anualmente al grupo de Talento Humano gestionar capacitaciones por parte de expertos en temas asociados a normatividad aplicable a la supervisión y la emisión de instrucciones a las Organizaciones Solidarias vigiladas. Se dejará como evidencia correo electrónico o memorando de solicitud dirigido al Grupo de Talento Humano de Secretaria General.</t>
  </si>
  <si>
    <t>138.3</t>
  </si>
  <si>
    <t xml:space="preserve">
Ineficiente monitoreo a los planes, programas y proyectos conforme al decreto 612 de 2018.</t>
  </si>
  <si>
    <t xml:space="preserve">
Desconocimiento de la metodología de del monitoreo a los planes, programas y proyectos. </t>
  </si>
  <si>
    <t xml:space="preserve">1. Amonestaciones por parte del DNP. 
2. Afectación de la imagen institucional.
3. Reportes negativos ante los entes de control. 
4. Informes generados con información incorrecta
5. inadecuado uso de los bienes y servicios asignados </t>
  </si>
  <si>
    <t xml:space="preserve">La jefa de la Oficina Asesora de Planeación convoca comité directivo lleva a cabo reunión con la finalidad de validar resultados obtenidos de la planeación institucional del año inmediatamente anterior para conocer brechas, necesidades y lecciones aprendidas. Como evidencia serán los informes consolidados y/o memorias de comité. </t>
  </si>
  <si>
    <t>La Jefa de la Oficina Asesora de Planeación y Sistemas imparte anualmente los lineamientos necesarios a tener en cuenta cada vez que se adelante la formulación del plan de acción como herraienta que consolida el seguimiento y monitoreo de todos  planes  y programas de la entidad.  La evidencia serán los informes de monitoreo.</t>
  </si>
  <si>
    <t>La Jefa de la Oficina Asesora de Planeación semestralmente reporta las alertas tempranas al comité de gestión y desempeño respecto al cumplimiento de las metas contenidas en los proyectos de inversión. Como evidencia quedará las fiches de resumen de los proyectos de inversión.</t>
  </si>
  <si>
    <t xml:space="preserve">El profesional especializado de planeación realiza seguimiento mensual al Plan Anual de Adquisiciones - PAA para validar el cumplimiento de la programación de las necesidades y ejecución de los recursos de cada una de las Dependencias de la Entidad, teniendo como insumo la información reportada por las dependencias. Como evidencia el PAA consolidado y actualizado.  </t>
  </si>
  <si>
    <t>La Jefa de la Oficina Asesora de Planeación y Sistemas define y establece una comunicación interna  dirigida a todas las áreas, para instruir frente a los lineamientos que deben tener en cuenta en la definición de necesidades, para efectos de la estructuración del Plan Anual de Adquisiciones. En la socialización de la comunicación se abrirá un espacio para aclaración de dudas frente a los lineamientos entregados. Como evidencia quedará correos electrónicos de programación de mesas de trabajo, actas de reunión y plan anual de adquisiciones consolidado.</t>
  </si>
  <si>
    <t>El profesional especializado de planeación adelanta acciones para dar cumplimiento a la ejecución del presupuesto de acuerdo a la programación presupuestada y fisica de los proyectos de inversión. Como evidencia quedará informe de seguimiento, correos de reporte de avance de indicadores en la plataforma PIIP.</t>
  </si>
  <si>
    <t>La Jefa de la Oficina Asesora de Planeación y Sistemas define y establece una  comunicación oficial dirigida a todas las áreas, con el fin de impartir lineamientos que deben tener en cuenta en la definición de necesidades, para efectos de la estructuración del Plan Anual de Adquisiciones. Como evidencia quedará PAA consolidado y actualizado.</t>
  </si>
  <si>
    <t>El coordinador(a) de gestión documental y administrativa otorga el paz y salvo a los servidores públicos que se han desvinculado de la Entidad a través del diligenciamiento del Formato Único de Inventario Documental (FUID) en el entendido de que este inventario da cuenta de la información clave para la continuidad en cada una de las áreas; dejando como evidencia un informe para presentarlo al Comité Institucional de Gestión y Desempeño.</t>
  </si>
  <si>
    <t>El coordinador(a) de gestión documental y administrativa o a quien se delegue realiza la verificación formal del diligenciamiento del Formato Único de Inventario Documental (FUID)  cuando se realiza desvinculación de un servidor público para otorgar el paz y salvo, dejando como evidencia una muestra representativa de dicho FUID.</t>
  </si>
  <si>
    <t xml:space="preserve">Debilidades en la planeación de la etapa precontractual por parte del área generadora de la necesidad o Falta de idoneidad del contratista o supervisor. </t>
  </si>
  <si>
    <t>El equipo de contratos cada vez que se adelante un proceso de contratación verifica el cumplimiento de la hoja de ruta o procedimiento definido para el control de cada proceso contractual. En caso de que no se cumpla con alguno de los requisitos se realiza la devolución por medio de correo electrónico al área solicitante. Como evidencia quedara los correos electrónicos enviados (de observación o verificación o de devolución), según sea el caso.</t>
  </si>
  <si>
    <t>El Coordinador del grupo de contratos actualizara el FT-GECO-005 Lista de Chequeo Contratación Directa a necesidad. Como evidencia quedará el documento aprobado en el Software dispuesto y/o el formato diligenciado y/o los correos electrónicos enviados (de verificación o de devolución u observación de los procesos de contratación), según sea el caso.</t>
  </si>
  <si>
    <t>1. Detrimento patrimonial.
2. Incumplimiento de marco estratégico institucional.
3. Decisiones inadecuadas en TIC.
4. Afectación de la imagen y confianza institucional.
5. Arquitectura empresarial institucional que no responda a las necesidades de la entidad.
6. Estimaciones imprecisas en cuanto al presupuesto. 
7. Falta de herramientas tecnológicas para soportar la operación de los procesos de la Entidad.
8. Hallazgos por parte de entes de control.
9. Existencia de déficit o superavit. 
10,Incumplimiento a lineamientos normativos.</t>
  </si>
  <si>
    <t xml:space="preserve">El profesional y/o contratista designado monitorea mensualmente los backup generados por la herramienta de acuerdo a la periodicidad de la politica de back up. Como evidencia queda el reporte generado.  </t>
  </si>
  <si>
    <t xml:space="preserve">El oficial de seguridad designado por la alta dirección realiza trimestralmente la validación aleatoria de las  copias y restauración de uno de los sistemas de información. Como evidencia quedarán acta de las pruebas realizadas. </t>
  </si>
  <si>
    <t>Profesional Especializado - Gestión Documental</t>
  </si>
  <si>
    <t>Profesional Universitario Talento Humano</t>
  </si>
  <si>
    <t>Profesional Especializado - Planeación</t>
  </si>
  <si>
    <t>Profesional Universitario Planeación</t>
  </si>
  <si>
    <t>Profesional Universitario Sistemas</t>
  </si>
  <si>
    <t>Jefe(a) OAPS</t>
  </si>
  <si>
    <t>Coordinador(a) Grupo Relación Estado Ciudadano</t>
  </si>
  <si>
    <t>Coordinador(a) Grupo Relación Estado Ciudadano - Profesional Universitario Comunicaciones</t>
  </si>
  <si>
    <t>Profesional Univesitario de comunicaciones</t>
  </si>
  <si>
    <t>Profesional Especializado Comunicaciones -
Líder SST</t>
  </si>
  <si>
    <t>Superintendente(a) delegado Delegatura Financiera
Superintendente(a) delegado Delegatura Asociativa
Intendente(a) Delegatura Financiera 
Intendente(a) Delegatura Asociativa</t>
  </si>
  <si>
    <r>
      <rPr>
        <sz val="9"/>
        <rFont val="Calibri"/>
        <family val="2"/>
        <scheme val="minor"/>
      </rPr>
      <t>Intendente(a) Delegatura Financiera 
Intendentes(as) Delegatura Asociativa y sus equipos de trabajo</t>
    </r>
    <r>
      <rPr>
        <sz val="9"/>
        <color rgb="FF000000"/>
        <rFont val="Calibri"/>
        <family val="2"/>
        <scheme val="minor"/>
      </rPr>
      <t xml:space="preserve">
Coordinadores(as) grupos internos Delegatura Financiera
</t>
    </r>
  </si>
  <si>
    <t>Intendente(a) Delegatura Financiera 
 Coordinadores(as) grupos internos delegatura financiera</t>
  </si>
  <si>
    <t>Intendente(a) Delegatura Financiera 
Intendentes(as) Delegatura Asociativa</t>
  </si>
  <si>
    <t>Coordinadores(as) grupos internos Delegatura Financiera
 Coordinadores(as) grupos internos Delegatura Asociativa</t>
  </si>
  <si>
    <t>Coordinadores(as) grupos internos Delegatura Financiera</t>
  </si>
  <si>
    <t>Superintendente(a) delegado Delegatura Financiera Superintendente(a) delegado Delegatura Asociativa</t>
  </si>
  <si>
    <t>Superintendente(a) delegada Delegatura Financiera
Superintendente(a) delegada Delegatura Asociativa</t>
  </si>
  <si>
    <t>Coordinador(a) Grupo de Investigaciones Adminsitrativas Sancionatorias
Grupo Jurídico de la Delegatura Financiera</t>
  </si>
  <si>
    <t>Coordinador(a) Grupo de Investigaciones Adminsitrativas Sancionatorias
Grupo Jurídico de la Delegatura Financiera</t>
  </si>
  <si>
    <t>Profesional Especializado Talento Humano</t>
  </si>
  <si>
    <t>Coordinadores(as) grupos internos de trabajo de las Delegaturas</t>
  </si>
  <si>
    <t>Coordinador(a) del grupo de visitas de inspección de la Delegatura Asociativa
Coordiandor(a) de Supervisión de la Delegatura Financiera</t>
  </si>
  <si>
    <t>Coordinador(a) del grupo de asuntos especiales de la Delegatura Asociativa
Coordinador(a) del grupo jurídico de la Delegatura Financiera</t>
  </si>
  <si>
    <t>Jefe(a) Oficina Asesora Jurídica</t>
  </si>
  <si>
    <t>Coordinadores(as) de Grupos Internos de las Delegaturas</t>
  </si>
  <si>
    <t>Profesional Universitario Gestión Admiinistrativa</t>
  </si>
  <si>
    <t>Técnico(a) Administrativo Sistemas</t>
  </si>
  <si>
    <t>Oficial de Seguridad</t>
  </si>
  <si>
    <t>Profesional Especializado Recursos Financieros</t>
  </si>
  <si>
    <t>Profesional Universitario Tesoreria</t>
  </si>
  <si>
    <t>Coordinador(a) Grupo Financiero</t>
  </si>
  <si>
    <t>Técnico(a) Administrativo Grupo Financiero</t>
  </si>
  <si>
    <t>Profesional Especializado Grupo Contrato</t>
  </si>
  <si>
    <t>Profesional Especializado Grupo Talento Humano</t>
  </si>
  <si>
    <t>Coordinador(a) Talento Humano</t>
  </si>
  <si>
    <t>Lider SST</t>
  </si>
  <si>
    <t>Jefe(a) OAJ</t>
  </si>
  <si>
    <t>Jefe(a) OCI</t>
  </si>
  <si>
    <t>Coordinador(a) Defensa Judicial</t>
  </si>
  <si>
    <t>Coordinador(a) Control Disciplinario</t>
  </si>
  <si>
    <t>Profesional Especializado Sistemas</t>
  </si>
  <si>
    <t>Profesional Universitario Planeación - 
Oficial de Seguridad</t>
  </si>
  <si>
    <t>Coordinador(a) Grupo Analítica de Datos</t>
  </si>
  <si>
    <t>Coordinador(a)es (as) de Grupos Internos de las Delegaturas</t>
  </si>
  <si>
    <t>Coordinadores(a) grupos internos Delegatura Financiera</t>
  </si>
  <si>
    <t>SuperIntendente(a) delegado Delegatura Financiera SuperIntendente(a) delegado Delegatura Asociativa</t>
  </si>
  <si>
    <t>Coordinador(a) Grupo Relación Estado Ciudadano
 Profesional Universitario Comunicaciones</t>
  </si>
  <si>
    <t>Profesional Especializado Comunicaciones
Líder SST</t>
  </si>
  <si>
    <t>SuperIntendente(a) delegado Delegatura Financiera
SuperIntendente(a) delegado Delegatura Asociativa
Intendente(a) Delegatura Financiera 
Intendentes(as) Delegatura Asociativa</t>
  </si>
  <si>
    <t>SuperIntendente(a) Delegatura Financiera
SuperIntendente(a) Delegatura Asociativa
Intendente(a) Delegatura Financiera 
Intendentes(as) Delegatura Asociativa</t>
  </si>
  <si>
    <t>Profesional Especializado Grupo Contratos</t>
  </si>
  <si>
    <t>Profesional Universitario Planeación
Oficial de Seguridad</t>
  </si>
  <si>
    <t>Revisión y aprobación inoportuna de las cuentas de cobro en SECOP II por parte del supervisor del contrato.</t>
  </si>
  <si>
    <t xml:space="preserve"> El Profesional especializado de la Oficina de Control Disciplinario Interno, semestralmente adelantará la verificación y evaluación de la carga laboral asignada a los funcionarios y/o contratistas destinados a la instrucción y sustanciación de los procesos disciplinarios, a través de los cuadros de control de asignación de procesos teniendo en cuenta para ello la cantidad de procesos disciplinarios vigentes de lo anterior se informará al competente disciplinario mediante memorando con el fin de establecer respecto de la necesidad o no de incrementar la cantidad de funcionarios. En caso de no ser posible realizar la evaluación, dicha verificación se podrá adelantar mediante los informes mensuales de gestión presentados al Coordinador del grupo de instrución disciplinaria. Se dejará como evidencia memorando mediante el cual se indicará el estado actual de la carga laboral y de las necesidades de talento humano en el grupo.</t>
  </si>
  <si>
    <t xml:space="preserve"> El profesional especializado de la oficina de control interno disciplinario de forma permanente realiza el control y verificación de los términos procesales al momento de surtir cada etapa procesal, a través del cuadro de control. En caso de no ser posible realizar el control y verificación, se podrá adelantar mediante los informes mensuales de gestión presentados al Coordinador del grupo de instrucción disciplinaria, dejando como evidencia quedará el correo electrónico enviado al Coordinador del grupo de instrución disciplinaria mediante el cual se informa la verificación de las actividades del cuadro de control.</t>
  </si>
  <si>
    <t xml:space="preserve">
El profesional o contratista encargado del Grupo de instrucción disciplinaria semestralmente se encargará de elaborar una tabla de trazabilidad interna que establezca fechas límites de cada una de las etapas de los diferentes procesos disciplinarios que se encuentren en curso, las cuales deberán ajustarse claramente a los términos fijados por la ley. Como evidencia se dejará el correo electrónico enviado al Coordinador del grupo de instrucción disciplinario.</t>
  </si>
  <si>
    <t>El profesional o contratista encargado del Grupo de instrucción disciplinaria cada vez que se requiera informa a través de correo electrónico a la Secretaria general respecto a las necesidades de mobiliario y material logístico que se requiere en el grupo con el fin de almacenar y proteger los expedientes disciplinarios correspondientes. De ser necesario, se reiterará la información contenida en el informe al interior del Comité primario de la Secretaría General. La evidencia será el informe enviado a la secretaria general y/o correo electrónico.</t>
  </si>
  <si>
    <t>El Profesional especializado del Grupo de instrucción disciplinaria, semestralmente adelantará la verificación y evaluación de la carga laboral asignada a los funcionarios y/o contratistas destinados a la instrucción y sustanciación de los procesos disciplinarios, a través de los cuadros de control de asignación de procesos teniendo en cuenta para ello la cantidad de procesos disciplinarios vigentes de lo anterior se informará al competente disciplinario mediante memorando con el fin de establecer respecto de la necesidad o no de incrementar la cantidad de funcionarios. En caso de no ser posible realizar la evaluación, dicha verificación se podrá adelantar mediante los informes mensuales de gestión presentados al Coordinador del grupo de instrucción disciplinaria . Se dejará como evidencia memorando mediante el cual se indicará el estado actual de la carga laboral y de las necesidades de talento humano en el grupo.</t>
  </si>
  <si>
    <t>El Grupo de instrucción disciplinaria participa en eventos de capacitación y actualización en materia disciplinaria aplicable al sector público. Como evidencia quedarán memorias de capacitación y registro de asistencia.</t>
  </si>
  <si>
    <t>El profesional especializado del Grupo de instrucción disciplinaria al inicio de la vigencia y durante el primer trimestre, solicitará a través de medio ofical  al proceso de talento humano, la verificación de los requisitos frente a formación académica  de los directivos, sustanciadores, funcionarios de instrucción y de juzgmientosComo evidencia quedará memorando informativo al Coordinador del grupo de instrucción disciplinaria.</t>
  </si>
  <si>
    <t>El profesional especializado de la oficina grupo de instrucción disciplinaria de forma permanente realiza el control y verificación de los términos procesales al momento de surtir cada etapa procesal, a través del cuadro de control. En caso de no ser posible realizar el control y verificación, se podrá adelantar mediante los informes mensuales de gestión presentados al Coordinador del grupo de instrucción disciplinaria, dejando como evidencia el correo electrónico enviado al Coordinador del grupo de instrución disciplinaria mediante el cual se informa la verificación de las actividades del cuadro de control. </t>
  </si>
  <si>
    <t>Coordinador(a) Grupo Instrucción Disciplinaria.</t>
  </si>
  <si>
    <t>El Profesional universitario o Profesional asignado al área de tesorería diariamente verifica la infomación cargada en la plataforma SECOP II por parte del proovedor o contratista con el fin de proceder al pago de la cuenta de cobro y/o factura. Como evidencia quedará el listado de ordenes de pago de SIIF NACIÓN y archivo en excel donde se evidencia los rechazos y los requerimientos de cargue de los documentos en la plataforma secop II.</t>
  </si>
  <si>
    <t xml:space="preserve">Profesional Especializado Grupo Financiero </t>
  </si>
  <si>
    <t xml:space="preserve">El técnico de contribuciones mensualmente a partir del mes de abril de cada vigencia verificará y validará los cálculos de la tasa de contribución tanto para la liquidación por reporte oportuno, extemporáneo o no reporte de la vigencia actual y vigencias anteriores. Si se presenta alguna modificación o diferencia en el cálculo, procede a realizar el ajuste contable para que se refleje en la cartera. Como evidencia quedarán los reportes generados de BI, del aplicativo de liquidación automática de tasa de contribución y la hoja de excel; y en los casos de ajustes el comprobante contable..
</t>
  </si>
  <si>
    <t>El técnico de contribuciones mensualmente a partir del mes de abril de cada vigencia descarga de Business Intelligence (BI) por el módulo Contribuciones el reporte de los Estados Financieros con corte al 31 de diciembre de la vigencia a revisar, del aplicativo de liquidación automática de tasa de contribución el reporte por vigencia y la base de datos en excel; y con estos procede a verificar y validar los cálculos de la tasa de contribución tanto para la liquidación por reporte oportuno, extemporáneo o no reporte de la vigencia actual y vigencias anteriores.</t>
  </si>
  <si>
    <t xml:space="preserve">El técnico de contribuciones mensualmente a partir del mes de abril de cada vigencia después de verificar y validar los cálculos de la tasa de contribución tanto para la liquidación por reporte oportuno, extemporáneo o no reporte de la vigencia actual y vigencias anteriores, si se presentan diferencias procede a realizar el ajuste contable y actualizar la cartera. </t>
  </si>
  <si>
    <t xml:space="preserve">
Dificultad en identificar si las entidades reportaron sus estados financieros de manera oportuna o extemporánea . 
</t>
  </si>
  <si>
    <t>El técnico de contribuciones mensualmente verifica que los reportes generados por BI, basados en los datos consignados en el SICSES, correspondan a los mismos datos al momento de la liquidación de la tasa de contribución. Como evidencia quedarán los reportes generados de BI, del aplicativo de liquidación automática de tasa de contribución y la hoja de excel</t>
  </si>
  <si>
    <t>El técnico de contribuciones mensualmente verifica que los reportes generados por BI, basados en los datos consignados en el SICSES, correspondan a los mismos datos que se tomaron al momento de liquidar la tasa de contribución en el aplicativo de liquidación automática.</t>
  </si>
  <si>
    <t>El técnico de contribuciones mensualmente verifica los valores consignados por los obligados de las multas, comparandolos con la  base de cálculo en excel y el reporte de la cuenta del banco. Valida que los valores que ingresaron si incluyan los intereses de mora causados hasta la fecha de pago. Los valores causados de intereses de mora, se reportan en la conciliación mensual de multas y se adelantan las gestiones de cobro respectivas. Las evidencias serán reportes del banco verificados, reporte de recaudos por clasificar del SIIF-Nación y estados de cuenta enviados.</t>
  </si>
  <si>
    <t>El Técnico de contribuciones mensualmente verifica los valores consignados por los obligados de las multas pagadas, comparando el reporte del banco con la base de cálculo en excel para ingresar los intereses en el sistema contable. Como evidencia quedará la conciliación contable.</t>
  </si>
  <si>
    <t>El técnico de contribuciones envía correo electrónico de respuesta a las entidades obligadas por multas para informarles el valor de capital y valor de intereses por mora, así como los datos correspondientes para realizar el pago. Como evidencia quedarán los estados de cuenta enviados en el mes</t>
  </si>
  <si>
    <t>El técnico de contribuciones mensualmente realiza una conciliación  que envía al Profesional especializado con funciones de contador de la SES para que se verifique que los registros del software contable coincidan con la información de recaudo entregada por el banco y la información de cartera generada por el software de pagos. En caso de que se encuentren diferencias en la conciliación, se procederá a corregir los registros. Como evidencia quedará la conciliación mensual de la tasa de contribución.</t>
  </si>
  <si>
    <t>El técnico del área de contribuciones valida la información entregada por el grupo con su visto bueno y la envia al área contable. La evidencia serán la conciliación contable de contribución.</t>
  </si>
  <si>
    <t>El profesional especializado de talento humano periódicamente remite por correo electrónico de los procedimientos PR-GITH-009 con los líderes de los grupos internos de trabajo para interiorizar el procedimiento, generalidades, tiempos de solicitudes y formatos que hagan parte del mismo.</t>
  </si>
  <si>
    <t>10 de mayo de 2024</t>
  </si>
  <si>
    <t>El coordinador del grupo de Inspección, los coordinadores de supervisión y los Intendentes con sus respectivos grupos internos de trabajo, de manera mensual realizan reunión de seguimiento para validar el cumplimiento de las metas formuladas en el plan de acción e identificar oportunidades de mejora de ser necesario. Se dejará como evidencia grabación o control de asistencia a la reunión de seguimiento.</t>
  </si>
  <si>
    <t xml:space="preserve">Coordinador del Grupo de Inspección e Intendentes de la Delegatura Asociativa y sus equipos de trabajo
Grupos de supervisión e intendente de la Delegatura Financiera </t>
  </si>
  <si>
    <t xml:space="preserve">Cada vez que se culmine el ciclo de la visita de inspección, los Coordinadores de supervisión o de visitas de inspección de la Delegatura Financiera, remiten el informe final al Superintendente Delegado e Intendente respectivo. Como evidencia se deja correo electrónico con el envío del informe final de la visita. </t>
  </si>
  <si>
    <t>Coordinado del grupos de inspección Delegatura Asociativa 
 Coordinadores(as) grupo supervisión delegatura financiera</t>
  </si>
  <si>
    <t>La Intendencia respectiva, junto con sus grupos  de trabajo elaboran documento diagnóstico y lo remiten a la coordinación de inspección de la Delegatura Asocaitiva o al supervisor designado de la Delegatura Financiera. Como evidencia se deja correo electrónico.</t>
  </si>
  <si>
    <t xml:space="preserve">Coordinadores(as) grupos internos Delegatura Financiera
</t>
  </si>
  <si>
    <t>Los coordinadores(as) de los grupos de la Delegatura Financiera cada vez que se va a realizar una visita de inspección, previamente revisan que el plan de visita enviado por el líder designado para la visita, cumpla con los criterios establecidos en el manual de supervisión, a través del flujo de revisión y aprobación que queda registrado en esigna. En caso de nuevos hallazgos insitu, el líder designado para la visita informa por medio de correo electrónico al Coordinador. Se dejará evidencia en el Sistema de Gestión Documental - Esigna, plan de visita modificado, correo electrónico con información al coordinador.</t>
  </si>
  <si>
    <t>Los Coordinadores de los grupos de supervisión de la Delegatura Financiera, harán seguimiento a todos los radicados que ingresen por medio del sistema de gestión documental Esigna y demas requerimientos necesarios para la gestión de supervisión. Como evidencia quedarán los registros de los ciclos de vida en el cuadro de seguimiento.</t>
  </si>
  <si>
    <t>Los Coordinador(a) de grupo de investigaciones administrativas sancionatorias y el Coordinador del grupo Jurídico realizarán transferencia de conocimiento a los demas grupos de trabajo de las Delegatura Asociativa, durante el segundo semestre del año,  sobre el término con el que cuenta la entidad para despelegar la acción sancionatoria por hechos que vulneran la ley, los estatutos o cualquier otra disposición normativa que regula el sector solidario.  Se dejará como evidencia el control de asistencia o grabación de transferencia realizada.</t>
  </si>
  <si>
    <t>El coordinador del grupo de investigaciones administrativas sancionatorias y el coordinador del grupo jurídico de la Delegatura Finaciera realizan reuniones cada vez que se requiera para revisar los casos críticos que requieran estudio y tener mayor conocimiento y control frente a los hechos objeto de investigación y el tiempo de actuación en cada caso, para evitar su caducidad. Como evidencia quedará control de asistencia o acta o grabación de la reunión.</t>
  </si>
  <si>
    <t>Coordinador(a) Grupo de Investigaciones Adminsitrativas Sancionatorias
Coordinador del Grupo Jurídico de la Delegatura Financiera</t>
  </si>
  <si>
    <t xml:space="preserve">El coordinador del grupo de investigaciones administrativas sancionatorias y el coordinador del grupo jurídico de la Delegatura Finaciera realizan durante el segundo semestre del año transferencia de conocimiento a los grupos de trabajo de las Delegaturas. Se dejará como evidencia el control de asistencia o grabación de transferencia. 
</t>
  </si>
  <si>
    <t>Los Coordinadores de los grupos de supervisión y el coordinador del grupo de inspección  deben realizar reuniones mensuales con todo el equipo de trabajo para realizar retroalimentación con respecto a los hallazgos evidenciados en las visitas de inspección e identificar y analizar aquellos casos sujetos de toma de posesión. Como evidencia se deja grabacion o control de asistencia de la reunión</t>
  </si>
  <si>
    <t>Coordinador(a) del grupo de visitas de inspección de la Delegatura Asociativa
Coordinadores (as) de Supervisión de la Delegatura Financiera</t>
  </si>
  <si>
    <t xml:space="preserve">Los Coordinadores (as) de los grupos internos de las Delegaturas y/o funcionarios con conocimiento clave realizan transferencia de conocimiento a funcionarios y colaboradores frente a temas relevantes para emitir insturcciones a las organizaciones solidarias vigiladas, teniendo como referencia los casos complejos. Como evidencia quedará control de asistencia o grabación de la transferencia de concimiento.  </t>
  </si>
  <si>
    <t>Fecha de aprobación:  10 de mayo de 2024</t>
  </si>
  <si>
    <t>El auxiliar administrativo y/o contratista designado del grupo de correspondencia verifica diariamiente los reportes generados del sistema de gestión documental  frente al control de calidad de los registros de radicación en cuanto a cantidad de folios, número de radicado, correcta tipificación, cantidad correcta de anexos, buen direccionamiento y calidad de la imagen digitalizada, a través del formato de "control de calidad criterios".</t>
  </si>
  <si>
    <t>Aprobación nueva versión de mapa de riesgos de gestión en reunión de Comité Institucional de Coordinación de Control Interno - Acta 003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</si>
</sst>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color rgb="FF333F4F"/>
      <name val="Calibri"/>
      <family val="2"/>
      <scheme val="minor"/>
    </font>
    <font>
      <b/>
      <sz val="12"/>
      <color rgb="FFFFFFFF"/>
      <name val="Calibri"/>
      <family val="2"/>
      <scheme val="minor"/>
    </font>
    <font>
      <b/>
      <sz val="12"/>
      <color theme="0"/>
      <name val="Calibri"/>
      <family val="2"/>
      <scheme val="minor"/>
    </font>
    <font>
      <b/>
      <sz val="9"/>
      <color rgb="FFFFFFFF"/>
      <name val="Calibri"/>
      <family val="2"/>
      <scheme val="minor"/>
    </font>
    <font>
      <b/>
      <sz val="9"/>
      <color theme="0"/>
      <name val="Calibri"/>
      <family val="2"/>
      <scheme val="minor"/>
    </font>
    <font>
      <sz val="10"/>
      <color theme="1"/>
      <name val="Calibri"/>
      <family val="2"/>
      <scheme val="minor"/>
    </font>
    <font>
      <sz val="9"/>
      <color rgb="FF000000"/>
      <name val="Calibri"/>
      <family val="2"/>
      <scheme val="minor"/>
    </font>
    <font>
      <sz val="9"/>
      <name val="Calibri"/>
      <family val="2"/>
      <scheme val="minor"/>
    </font>
    <font>
      <b/>
      <sz val="11"/>
      <name val="Calibri"/>
      <family val="2"/>
      <scheme val="minor"/>
    </font>
    <font>
      <b/>
      <sz val="11"/>
      <color rgb="FF000000"/>
      <name val="Calibri"/>
      <family val="2"/>
      <scheme val="minor"/>
    </font>
    <font>
      <sz val="12"/>
      <name val="Calibri"/>
      <family val="2"/>
      <scheme val="minor"/>
    </font>
    <font>
      <b/>
      <sz val="12"/>
      <color theme="1"/>
      <name val="Calibri"/>
      <family val="2"/>
      <scheme val="minor"/>
    </font>
    <font>
      <b/>
      <sz val="18"/>
      <color theme="1"/>
      <name val="Calibri"/>
      <family val="2"/>
      <scheme val="minor"/>
    </font>
    <font>
      <sz val="18"/>
      <name val="Calibri"/>
      <family val="2"/>
      <scheme val="minor"/>
    </font>
    <font>
      <sz val="18"/>
      <color theme="1"/>
      <name val="Calibri"/>
      <family val="2"/>
      <scheme val="minor"/>
    </font>
    <font>
      <b/>
      <sz val="11"/>
      <color rgb="FFFFFFFF"/>
      <name val="Calibri"/>
      <family val="2"/>
      <scheme val="minor"/>
    </font>
    <font>
      <sz val="11"/>
      <color theme="1"/>
      <name val="Arial"/>
      <family val="2"/>
    </font>
    <font>
      <b/>
      <sz val="12"/>
      <color rgb="FF333F4F"/>
      <name val="Calibri"/>
      <family val="2"/>
      <scheme val="minor"/>
    </font>
    <font>
      <sz val="8"/>
      <color rgb="FF6AA84F"/>
      <name val="Docs-Calibri"/>
    </font>
    <font>
      <sz val="9"/>
      <name val="Calibri"/>
      <family val="2"/>
    </font>
  </fonts>
  <fills count="12">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6AA84F"/>
        <bgColor rgb="FF6AA84F"/>
      </patternFill>
    </fill>
    <fill>
      <patternFill patternType="solid">
        <fgColor theme="0"/>
        <bgColor indexed="64"/>
      </patternFill>
    </fill>
    <fill>
      <patternFill patternType="solid">
        <fgColor theme="8" tint="0.39997558519241921"/>
        <bgColor indexed="64"/>
      </patternFill>
    </fill>
    <fill>
      <patternFill patternType="solid">
        <fgColor theme="0"/>
        <bgColor rgb="FFFF9900"/>
      </patternFill>
    </fill>
    <fill>
      <patternFill patternType="solid">
        <fgColor theme="0"/>
        <bgColor rgb="FF00B050"/>
      </patternFill>
    </fill>
    <fill>
      <patternFill patternType="solid">
        <fgColor theme="0"/>
        <bgColor rgb="FFFFFF00"/>
      </patternFill>
    </fill>
    <fill>
      <patternFill patternType="solid">
        <fgColor rgb="FFFF6600"/>
        <bgColor indexed="64"/>
      </patternFill>
    </fill>
    <fill>
      <patternFill patternType="solid">
        <fgColor rgb="FFFFFF00"/>
        <bgColor indexed="64"/>
      </patternFill>
    </fill>
  </fills>
  <borders count="32">
    <border>
      <left/>
      <right/>
      <top/>
      <bottom/>
      <diagonal/>
    </border>
    <border>
      <left style="thin">
        <color rgb="FF1C4587"/>
      </left>
      <right/>
      <top style="thin">
        <color rgb="FF1C4587"/>
      </top>
      <bottom/>
      <diagonal/>
    </border>
    <border>
      <left/>
      <right/>
      <top style="thin">
        <color rgb="FF1C4587"/>
      </top>
      <bottom/>
      <diagonal/>
    </border>
    <border>
      <left/>
      <right style="thin">
        <color rgb="FF1C4587"/>
      </right>
      <top style="thin">
        <color rgb="FF1C4587"/>
      </top>
      <bottom/>
      <diagonal/>
    </border>
    <border>
      <left style="thin">
        <color rgb="FF1C4587"/>
      </left>
      <right/>
      <top/>
      <bottom/>
      <diagonal/>
    </border>
    <border>
      <left style="thin">
        <color rgb="FF1C4587"/>
      </left>
      <right/>
      <top style="thin">
        <color rgb="FF1C4587"/>
      </top>
      <bottom style="thin">
        <color rgb="FF1C4587"/>
      </bottom>
      <diagonal/>
    </border>
    <border>
      <left/>
      <right/>
      <top style="thin">
        <color rgb="FF1C4587"/>
      </top>
      <bottom style="thin">
        <color rgb="FF1C4587"/>
      </bottom>
      <diagonal/>
    </border>
    <border>
      <left/>
      <right style="thin">
        <color rgb="FF1C4587"/>
      </right>
      <top style="thin">
        <color rgb="FF1C4587"/>
      </top>
      <bottom style="thin">
        <color rgb="FF1C4587"/>
      </bottom>
      <diagonal/>
    </border>
    <border>
      <left/>
      <right style="thin">
        <color rgb="FF1C4587"/>
      </right>
      <top/>
      <bottom/>
      <diagonal/>
    </border>
    <border>
      <left style="thin">
        <color rgb="FF1C4587"/>
      </left>
      <right/>
      <top/>
      <bottom style="thin">
        <color rgb="FF1C4587"/>
      </bottom>
      <diagonal/>
    </border>
    <border>
      <left/>
      <right/>
      <top/>
      <bottom style="thin">
        <color rgb="FF1C4587"/>
      </bottom>
      <diagonal/>
    </border>
    <border>
      <left/>
      <right style="thin">
        <color rgb="FF1C4587"/>
      </right>
      <top/>
      <bottom style="thin">
        <color rgb="FF1C4587"/>
      </bottom>
      <diagonal/>
    </border>
    <border>
      <left style="thin">
        <color rgb="FF1C4587"/>
      </left>
      <right style="thin">
        <color rgb="FF1C4587"/>
      </right>
      <top style="thin">
        <color rgb="FF1C4587"/>
      </top>
      <bottom/>
      <diagonal/>
    </border>
    <border>
      <left style="thin">
        <color rgb="FF1C4587"/>
      </left>
      <right style="thin">
        <color rgb="FF1C4587"/>
      </right>
      <top/>
      <bottom/>
      <diagonal/>
    </border>
    <border>
      <left style="dotted">
        <color theme="8" tint="-0.249977111117893"/>
      </left>
      <right style="dotted">
        <color theme="8" tint="-0.249977111117893"/>
      </right>
      <top style="dotted">
        <color theme="8" tint="-0.249977111117893"/>
      </top>
      <bottom style="dotted">
        <color theme="8" tint="-0.249977111117893"/>
      </bottom>
      <diagonal/>
    </border>
    <border>
      <left style="medium">
        <color theme="8" tint="-0.249977111117893"/>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8" tint="-0.249977111117893"/>
      </left>
      <right/>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right/>
      <top/>
      <bottom style="medium">
        <color theme="8" tint="-0.249977111117893"/>
      </bottom>
      <diagonal/>
    </border>
    <border>
      <left/>
      <right style="medium">
        <color theme="8" tint="-0.249977111117893"/>
      </right>
      <top/>
      <bottom style="medium">
        <color theme="8" tint="-0.249977111117893"/>
      </bottom>
      <diagonal/>
    </border>
    <border>
      <left style="thin">
        <color indexed="64"/>
      </left>
      <right style="thin">
        <color indexed="64"/>
      </right>
      <top style="thin">
        <color indexed="64"/>
      </top>
      <bottom style="thin">
        <color indexed="64"/>
      </bottom>
      <diagonal/>
    </border>
    <border>
      <left style="dotted">
        <color theme="8" tint="-0.249977111117893"/>
      </left>
      <right style="dotted">
        <color theme="8" tint="-0.249977111117893"/>
      </right>
      <top style="dotted">
        <color theme="8" tint="-0.249977111117893"/>
      </top>
      <bottom/>
      <diagonal/>
    </border>
    <border>
      <left style="dotted">
        <color theme="8" tint="-0.249977111117893"/>
      </left>
      <right style="dotted">
        <color theme="8" tint="-0.249977111117893"/>
      </right>
      <top/>
      <bottom/>
      <diagonal/>
    </border>
    <border>
      <left style="dotted">
        <color theme="8" tint="-0.249977111117893"/>
      </left>
      <right style="dotted">
        <color theme="8" tint="-0.249977111117893"/>
      </right>
      <top/>
      <bottom style="dotted">
        <color theme="8" tint="-0.249977111117893"/>
      </bottom>
      <diagonal/>
    </border>
    <border>
      <left/>
      <right/>
      <top style="dotted">
        <color theme="8" tint="-0.249977111117893"/>
      </top>
      <bottom/>
      <diagonal/>
    </border>
    <border>
      <left/>
      <right/>
      <top/>
      <bottom style="dotted">
        <color theme="8" tint="-0.249977111117893"/>
      </bottom>
      <diagonal/>
    </border>
    <border>
      <left/>
      <right style="dotted">
        <color theme="8" tint="-0.249977111117893"/>
      </right>
      <top style="dotted">
        <color theme="8" tint="-0.249977111117893"/>
      </top>
      <bottom/>
      <diagonal/>
    </border>
    <border>
      <left/>
      <right style="dotted">
        <color theme="8" tint="-0.249977111117893"/>
      </right>
      <top/>
      <bottom style="dotted">
        <color theme="8" tint="-0.249977111117893"/>
      </bottom>
      <diagonal/>
    </border>
    <border>
      <left/>
      <right style="dotted">
        <color rgb="FF2F75B5"/>
      </right>
      <top/>
      <bottom style="dotted">
        <color rgb="FF2F75B5"/>
      </bottom>
      <diagonal/>
    </border>
  </borders>
  <cellStyleXfs count="2">
    <xf numFmtId="0" fontId="0" fillId="0" borderId="0"/>
    <xf numFmtId="9" fontId="27" fillId="0" borderId="0" applyFont="0" applyFill="0" applyBorder="0" applyAlignment="0" applyProtection="0"/>
  </cellStyleXfs>
  <cellXfs count="352">
    <xf numFmtId="0" fontId="0" fillId="0" borderId="0" xfId="0"/>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3" borderId="0" xfId="0" applyFont="1" applyFill="1" applyAlignment="1">
      <alignment horizontal="center" vertical="center" wrapText="1"/>
    </xf>
    <xf numFmtId="0" fontId="9" fillId="3" borderId="0" xfId="0" applyFont="1" applyFill="1" applyAlignment="1">
      <alignment vertical="center" wrapText="1"/>
    </xf>
    <xf numFmtId="0" fontId="9" fillId="3" borderId="0" xfId="0" applyFont="1" applyFill="1"/>
    <xf numFmtId="0" fontId="14" fillId="4" borderId="12" xfId="0" applyFont="1" applyFill="1" applyBorder="1" applyAlignment="1">
      <alignment horizontal="center" vertical="center" textRotation="90" wrapText="1"/>
    </xf>
    <xf numFmtId="0" fontId="14" fillId="4" borderId="12" xfId="0" applyFont="1" applyFill="1" applyBorder="1" applyAlignment="1">
      <alignment horizontal="center" vertical="center" wrapText="1"/>
    </xf>
    <xf numFmtId="1" fontId="15" fillId="4" borderId="12" xfId="0" applyNumberFormat="1" applyFont="1" applyFill="1" applyBorder="1" applyAlignment="1">
      <alignment horizontal="center" vertical="center" textRotation="90" wrapText="1"/>
    </xf>
    <xf numFmtId="0" fontId="16" fillId="0" borderId="0" xfId="0" applyFont="1" applyAlignment="1">
      <alignment horizontal="center" vertical="center" wrapText="1"/>
    </xf>
    <xf numFmtId="164" fontId="17" fillId="0" borderId="14" xfId="0" applyNumberFormat="1" applyFont="1" applyBorder="1" applyAlignment="1">
      <alignment horizontal="center" vertical="center" wrapText="1"/>
    </xf>
    <xf numFmtId="0" fontId="18" fillId="0" borderId="14" xfId="0" applyFont="1" applyBorder="1" applyAlignment="1">
      <alignment vertical="center" wrapText="1"/>
    </xf>
    <xf numFmtId="0" fontId="19" fillId="0" borderId="14" xfId="0" applyFont="1" applyBorder="1" applyAlignment="1">
      <alignment horizontal="center" vertical="center" wrapText="1"/>
    </xf>
    <xf numFmtId="0" fontId="10" fillId="0" borderId="0" xfId="0" applyFont="1" applyAlignment="1">
      <alignment vertical="center" wrapText="1"/>
    </xf>
    <xf numFmtId="0" fontId="19" fillId="2" borderId="14" xfId="0" applyFont="1" applyFill="1" applyBorder="1" applyAlignment="1">
      <alignment horizontal="center" vertical="center" wrapText="1"/>
    </xf>
    <xf numFmtId="0" fontId="18" fillId="2" borderId="14" xfId="0" applyFont="1" applyFill="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0" fontId="9" fillId="3" borderId="18" xfId="0" applyFont="1" applyFill="1" applyBorder="1"/>
    <xf numFmtId="0" fontId="9" fillId="2" borderId="19" xfId="0" applyFont="1" applyFill="1" applyBorder="1"/>
    <xf numFmtId="0" fontId="16" fillId="0" borderId="18" xfId="0" applyFont="1" applyBorder="1" applyAlignment="1">
      <alignment horizontal="center" vertical="center" wrapText="1"/>
    </xf>
    <xf numFmtId="0" fontId="16" fillId="2" borderId="19" xfId="0" applyFont="1" applyFill="1" applyBorder="1" applyAlignment="1">
      <alignment horizontal="center" vertical="center" wrapText="1"/>
    </xf>
    <xf numFmtId="0" fontId="10" fillId="0" borderId="18" xfId="0" applyFont="1" applyBorder="1"/>
    <xf numFmtId="0" fontId="10" fillId="2" borderId="19" xfId="0" applyFont="1" applyFill="1" applyBorder="1"/>
    <xf numFmtId="0" fontId="10" fillId="0" borderId="18" xfId="0" applyFont="1" applyBorder="1" applyAlignment="1">
      <alignment vertical="center" wrapText="1"/>
    </xf>
    <xf numFmtId="0" fontId="10" fillId="2" borderId="19" xfId="0" applyFont="1" applyFill="1" applyBorder="1" applyAlignment="1">
      <alignment vertical="center" wrapText="1"/>
    </xf>
    <xf numFmtId="0" fontId="20" fillId="0" borderId="19" xfId="0" applyFont="1" applyBorder="1" applyAlignment="1">
      <alignment wrapText="1"/>
    </xf>
    <xf numFmtId="49" fontId="20" fillId="0" borderId="19" xfId="0" applyNumberFormat="1" applyFont="1" applyBorder="1" applyAlignment="1">
      <alignment wrapText="1"/>
    </xf>
    <xf numFmtId="0" fontId="9" fillId="0" borderId="21" xfId="0" applyFont="1" applyBorder="1" applyAlignment="1">
      <alignment horizontal="center" vertical="center" wrapText="1"/>
    </xf>
    <xf numFmtId="0" fontId="9" fillId="0" borderId="21" xfId="0" applyFont="1" applyBorder="1" applyAlignment="1">
      <alignment horizontal="left" vertical="center" wrapText="1"/>
    </xf>
    <xf numFmtId="0" fontId="19" fillId="0" borderId="14" xfId="0" applyFont="1" applyBorder="1" applyAlignment="1">
      <alignment horizontal="left" vertical="center" wrapText="1"/>
    </xf>
    <xf numFmtId="0" fontId="10" fillId="0" borderId="0" xfId="0" applyFont="1" applyAlignment="1">
      <alignment horizontal="left"/>
    </xf>
    <xf numFmtId="0" fontId="7" fillId="0" borderId="0" xfId="0" applyFont="1"/>
    <xf numFmtId="0" fontId="22" fillId="6" borderId="23" xfId="0" applyFont="1" applyFill="1" applyBorder="1" applyAlignment="1">
      <alignment horizontal="center" vertical="center"/>
    </xf>
    <xf numFmtId="0" fontId="9"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4" xfId="0" applyFont="1" applyBorder="1" applyAlignment="1">
      <alignment horizontal="center" vertical="center"/>
    </xf>
    <xf numFmtId="0" fontId="17" fillId="5" borderId="14" xfId="0"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9" fontId="9" fillId="0" borderId="24" xfId="0" applyNumberFormat="1" applyFont="1" applyBorder="1" applyAlignment="1">
      <alignment vertical="center" wrapText="1"/>
    </xf>
    <xf numFmtId="0" fontId="18" fillId="0" borderId="14" xfId="0" applyFont="1" applyBorder="1" applyAlignment="1">
      <alignment horizontal="left" vertical="center" wrapText="1"/>
    </xf>
    <xf numFmtId="9" fontId="17" fillId="0" borderId="14" xfId="0" applyNumberFormat="1" applyFont="1" applyBorder="1" applyAlignment="1">
      <alignment horizontal="center" vertical="center" wrapText="1"/>
    </xf>
    <xf numFmtId="0" fontId="17" fillId="2" borderId="14" xfId="0" applyFont="1" applyFill="1" applyBorder="1" applyAlignment="1">
      <alignment horizontal="center" vertical="center" wrapText="1"/>
    </xf>
    <xf numFmtId="9" fontId="17" fillId="5" borderId="14" xfId="0" applyNumberFormat="1" applyFont="1" applyFill="1" applyBorder="1" applyAlignment="1">
      <alignment horizontal="center" vertical="center" wrapText="1"/>
    </xf>
    <xf numFmtId="9" fontId="17" fillId="2" borderId="14" xfId="0" applyNumberFormat="1" applyFont="1" applyFill="1" applyBorder="1" applyAlignment="1">
      <alignment horizontal="center" vertical="center" wrapText="1"/>
    </xf>
    <xf numFmtId="9" fontId="18" fillId="0" borderId="14" xfId="0" applyNumberFormat="1" applyFont="1" applyBorder="1" applyAlignment="1">
      <alignment horizontal="center" vertical="center" wrapText="1"/>
    </xf>
    <xf numFmtId="9" fontId="18" fillId="5" borderId="14" xfId="0" applyNumberFormat="1" applyFont="1" applyFill="1" applyBorder="1" applyAlignment="1">
      <alignment horizontal="center" vertical="center" wrapText="1"/>
    </xf>
    <xf numFmtId="0" fontId="18" fillId="0" borderId="24" xfId="0" applyFont="1" applyBorder="1" applyAlignment="1">
      <alignment vertical="center" textRotation="90" wrapText="1"/>
    </xf>
    <xf numFmtId="0" fontId="6" fillId="0" borderId="0" xfId="0" applyFont="1"/>
    <xf numFmtId="0" fontId="6" fillId="0" borderId="0" xfId="0" applyFont="1" applyAlignment="1">
      <alignment horizontal="left"/>
    </xf>
    <xf numFmtId="0" fontId="6" fillId="0" borderId="0" xfId="0" applyFont="1" applyAlignment="1">
      <alignment horizontal="center"/>
    </xf>
    <xf numFmtId="0" fontId="6" fillId="0" borderId="0" xfId="0" applyFont="1" applyAlignment="1">
      <alignment horizontal="center" vertical="center"/>
    </xf>
    <xf numFmtId="0" fontId="26" fillId="4" borderId="12" xfId="0" applyFont="1" applyFill="1" applyBorder="1" applyAlignment="1">
      <alignment horizontal="center" vertical="center" wrapText="1"/>
    </xf>
    <xf numFmtId="49" fontId="9" fillId="0" borderId="14" xfId="0" applyNumberFormat="1" applyFont="1" applyBorder="1" applyAlignment="1">
      <alignment horizontal="center" vertical="center" wrapText="1"/>
    </xf>
    <xf numFmtId="49" fontId="18" fillId="0" borderId="14" xfId="0" applyNumberFormat="1" applyFont="1" applyBorder="1" applyAlignment="1">
      <alignment horizontal="center" vertical="center"/>
    </xf>
    <xf numFmtId="49" fontId="17" fillId="0" borderId="14" xfId="0" applyNumberFormat="1" applyFont="1" applyBorder="1" applyAlignment="1">
      <alignment horizontal="center" vertical="center" wrapText="1"/>
    </xf>
    <xf numFmtId="0" fontId="11" fillId="3" borderId="0" xfId="0" applyFont="1" applyFill="1" applyAlignment="1">
      <alignment horizontal="left" vertical="center" wrapText="1"/>
    </xf>
    <xf numFmtId="0" fontId="10" fillId="0" borderId="0" xfId="0" applyFont="1"/>
    <xf numFmtId="164" fontId="17" fillId="0" borderId="24" xfId="0" applyNumberFormat="1" applyFont="1" applyBorder="1" applyAlignment="1">
      <alignment vertical="center" wrapText="1"/>
    </xf>
    <xf numFmtId="0" fontId="17" fillId="0" borderId="29" xfId="0" applyFont="1" applyBorder="1" applyAlignment="1">
      <alignment vertical="center" wrapText="1"/>
    </xf>
    <xf numFmtId="49" fontId="17" fillId="5" borderId="14" xfId="0" applyNumberFormat="1" applyFont="1" applyFill="1" applyBorder="1" applyAlignment="1">
      <alignment horizontal="center" vertical="center" wrapText="1"/>
    </xf>
    <xf numFmtId="0" fontId="18" fillId="5" borderId="14" xfId="0" applyFont="1" applyFill="1" applyBorder="1" applyAlignment="1">
      <alignment horizontal="center" vertical="center"/>
    </xf>
    <xf numFmtId="0" fontId="8" fillId="0" borderId="24" xfId="0" applyFont="1" applyBorder="1" applyAlignment="1">
      <alignment horizontal="center" vertical="center" wrapText="1"/>
    </xf>
    <xf numFmtId="9" fontId="17" fillId="5" borderId="24" xfId="0" applyNumberFormat="1" applyFont="1" applyFill="1" applyBorder="1" applyAlignment="1">
      <alignment horizontal="center" vertical="center" wrapText="1"/>
    </xf>
    <xf numFmtId="0" fontId="9" fillId="0" borderId="24" xfId="0" applyFont="1" applyBorder="1" applyAlignment="1">
      <alignment horizontal="center" vertical="center" wrapText="1"/>
    </xf>
    <xf numFmtId="0" fontId="8" fillId="0" borderId="24" xfId="0" applyFont="1" applyBorder="1" applyAlignment="1">
      <alignment horizontal="left" vertical="center" wrapText="1"/>
    </xf>
    <xf numFmtId="0" fontId="9" fillId="0" borderId="24" xfId="0" applyFont="1" applyBorder="1" applyAlignment="1">
      <alignment horizontal="left" vertical="center" wrapText="1"/>
    </xf>
    <xf numFmtId="0" fontId="17" fillId="0" borderId="24" xfId="0" applyFont="1" applyBorder="1" applyAlignment="1">
      <alignment vertical="center" wrapText="1"/>
    </xf>
    <xf numFmtId="0" fontId="17" fillId="0" borderId="24" xfId="0" applyFont="1" applyBorder="1" applyAlignment="1">
      <alignment horizontal="left" vertical="center" wrapText="1"/>
    </xf>
    <xf numFmtId="9" fontId="17" fillId="0" borderId="24" xfId="1" applyFont="1" applyBorder="1" applyAlignment="1">
      <alignment horizontal="center" vertical="center" wrapText="1"/>
    </xf>
    <xf numFmtId="0" fontId="18" fillId="0" borderId="24" xfId="0" applyFont="1" applyBorder="1" applyAlignment="1">
      <alignment horizontal="center" vertical="center" textRotation="90" wrapText="1"/>
    </xf>
    <xf numFmtId="0" fontId="18" fillId="0" borderId="24" xfId="0" applyFont="1" applyBorder="1" applyAlignment="1">
      <alignment horizontal="center" vertical="center" wrapText="1"/>
    </xf>
    <xf numFmtId="0" fontId="8" fillId="0" borderId="14" xfId="0" applyFont="1" applyBorder="1" applyAlignment="1">
      <alignment horizontal="center" vertical="center" wrapText="1"/>
    </xf>
    <xf numFmtId="9" fontId="17" fillId="0" borderId="24" xfId="0" applyNumberFormat="1" applyFont="1" applyBorder="1" applyAlignment="1">
      <alignment horizontal="center" vertical="center" wrapText="1"/>
    </xf>
    <xf numFmtId="0" fontId="9" fillId="0" borderId="26" xfId="0" applyFont="1" applyBorder="1" applyAlignment="1">
      <alignment horizontal="center" vertical="center" wrapText="1"/>
    </xf>
    <xf numFmtId="9" fontId="9" fillId="0" borderId="24" xfId="0" applyNumberFormat="1" applyFont="1" applyBorder="1" applyAlignment="1">
      <alignment horizontal="center" vertical="center" wrapText="1"/>
    </xf>
    <xf numFmtId="0" fontId="9" fillId="7" borderId="24" xfId="0" applyFont="1" applyFill="1" applyBorder="1" applyAlignment="1">
      <alignment horizontal="center" vertical="center" wrapText="1"/>
    </xf>
    <xf numFmtId="0" fontId="9" fillId="0" borderId="24" xfId="0" applyFont="1" applyBorder="1" applyAlignment="1">
      <alignment vertical="center" wrapText="1"/>
    </xf>
    <xf numFmtId="9" fontId="17" fillId="5" borderId="24" xfId="1" applyFont="1" applyFill="1" applyBorder="1" applyAlignment="1">
      <alignment horizontal="center" vertical="center" wrapText="1"/>
    </xf>
    <xf numFmtId="0" fontId="8" fillId="0" borderId="14" xfId="0" applyFont="1" applyBorder="1" applyAlignment="1">
      <alignment horizontal="left" vertical="center" wrapText="1"/>
    </xf>
    <xf numFmtId="0" fontId="9" fillId="0" borderId="14" xfId="0" applyFont="1" applyBorder="1" applyAlignment="1">
      <alignment vertical="center" wrapText="1"/>
    </xf>
    <xf numFmtId="0" fontId="17" fillId="0" borderId="14" xfId="0" applyFont="1" applyBorder="1" applyAlignment="1">
      <alignment vertical="center" wrapText="1"/>
    </xf>
    <xf numFmtId="9" fontId="9" fillId="0" borderId="24" xfId="1" applyFont="1" applyBorder="1" applyAlignment="1">
      <alignment horizontal="center" vertical="center" wrapText="1"/>
    </xf>
    <xf numFmtId="0" fontId="18" fillId="0" borderId="14" xfId="0" applyFont="1" applyBorder="1" applyAlignment="1">
      <alignment horizontal="center" vertical="center" textRotation="90" wrapText="1"/>
    </xf>
    <xf numFmtId="0" fontId="17" fillId="0" borderId="24" xfId="0" applyFont="1" applyBorder="1" applyAlignment="1">
      <alignment horizontal="center" vertical="center" wrapText="1"/>
    </xf>
    <xf numFmtId="0" fontId="17" fillId="0" borderId="14" xfId="0" applyFont="1" applyBorder="1" applyAlignment="1">
      <alignment horizontal="left" vertical="center" wrapText="1"/>
    </xf>
    <xf numFmtId="0" fontId="20" fillId="0" borderId="14" xfId="0" applyFont="1" applyBorder="1" applyAlignment="1">
      <alignment horizontal="center" vertical="center" wrapText="1"/>
    </xf>
    <xf numFmtId="0" fontId="17" fillId="5" borderId="14" xfId="0" applyFont="1" applyFill="1" applyBorder="1" applyAlignment="1">
      <alignment horizontal="left" vertical="center" wrapText="1"/>
    </xf>
    <xf numFmtId="0" fontId="18" fillId="5" borderId="24" xfId="0" applyFont="1" applyFill="1" applyBorder="1" applyAlignment="1">
      <alignment horizontal="center" vertical="center" textRotation="90" wrapText="1"/>
    </xf>
    <xf numFmtId="0" fontId="18" fillId="5" borderId="14"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7" fillId="2" borderId="14" xfId="0" applyFont="1" applyFill="1" applyBorder="1" applyAlignment="1">
      <alignment horizontal="left" vertical="center" wrapText="1"/>
    </xf>
    <xf numFmtId="0" fontId="9" fillId="0" borderId="14" xfId="0" applyFont="1" applyBorder="1" applyAlignment="1">
      <alignment horizontal="left" vertical="center" wrapText="1"/>
    </xf>
    <xf numFmtId="0" fontId="8" fillId="2" borderId="14" xfId="0" applyFont="1" applyFill="1" applyBorder="1" applyAlignment="1">
      <alignment horizontal="center" vertical="center" wrapText="1"/>
    </xf>
    <xf numFmtId="0" fontId="8" fillId="2" borderId="14" xfId="0" applyFont="1" applyFill="1" applyBorder="1" applyAlignment="1">
      <alignment horizontal="left" vertical="center" wrapText="1"/>
    </xf>
    <xf numFmtId="0" fontId="9" fillId="2" borderId="14" xfId="0" applyFont="1" applyFill="1" applyBorder="1" applyAlignment="1">
      <alignment vertical="center" wrapText="1"/>
    </xf>
    <xf numFmtId="0" fontId="9" fillId="2" borderId="14" xfId="0" applyFont="1" applyFill="1" applyBorder="1" applyAlignment="1">
      <alignment horizontal="center" vertical="center" wrapText="1"/>
    </xf>
    <xf numFmtId="0" fontId="17" fillId="2" borderId="14" xfId="0" applyFont="1" applyFill="1" applyBorder="1" applyAlignment="1">
      <alignment vertical="center" wrapText="1"/>
    </xf>
    <xf numFmtId="0" fontId="12" fillId="4" borderId="12" xfId="0" applyFont="1" applyFill="1" applyBorder="1" applyAlignment="1">
      <alignment horizontal="center" vertical="center" wrapText="1"/>
    </xf>
    <xf numFmtId="0" fontId="18" fillId="0" borderId="24" xfId="0" applyFont="1" applyBorder="1" applyAlignment="1">
      <alignment vertical="center" wrapText="1"/>
    </xf>
    <xf numFmtId="0" fontId="5" fillId="0" borderId="0" xfId="0" applyFont="1"/>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2" borderId="0" xfId="0" applyFont="1" applyFill="1"/>
    <xf numFmtId="0" fontId="5" fillId="0" borderId="15" xfId="0" applyFont="1" applyBorder="1"/>
    <xf numFmtId="0" fontId="5" fillId="0" borderId="16" xfId="0" applyFont="1" applyBorder="1" applyAlignment="1">
      <alignment horizontal="center" vertical="center" wrapText="1"/>
    </xf>
    <xf numFmtId="0" fontId="5" fillId="0" borderId="16" xfId="0" applyFont="1" applyBorder="1" applyAlignment="1">
      <alignment horizontal="left" vertical="center" wrapText="1"/>
    </xf>
    <xf numFmtId="0" fontId="5" fillId="0" borderId="16" xfId="0" applyFont="1" applyBorder="1" applyAlignment="1">
      <alignment vertical="center" wrapText="1"/>
    </xf>
    <xf numFmtId="0" fontId="5" fillId="2" borderId="17" xfId="0" applyFont="1" applyFill="1" applyBorder="1"/>
    <xf numFmtId="0" fontId="5" fillId="3" borderId="0" xfId="0" applyFont="1" applyFill="1"/>
    <xf numFmtId="0" fontId="5" fillId="3" borderId="18" xfId="0" applyFont="1" applyFill="1" applyBorder="1"/>
    <xf numFmtId="0" fontId="5" fillId="2" borderId="19" xfId="0" applyFont="1" applyFill="1" applyBorder="1"/>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0" fontId="5" fillId="3" borderId="0" xfId="0" applyFont="1" applyFill="1" applyAlignment="1">
      <alignment vertical="center" wrapText="1"/>
    </xf>
    <xf numFmtId="0" fontId="5" fillId="0" borderId="18" xfId="0" applyFont="1" applyBorder="1"/>
    <xf numFmtId="49" fontId="5" fillId="0" borderId="0" xfId="0" applyNumberFormat="1" applyFont="1"/>
    <xf numFmtId="49" fontId="5" fillId="0" borderId="18" xfId="0" applyNumberFormat="1" applyFont="1" applyBorder="1"/>
    <xf numFmtId="49" fontId="5" fillId="2" borderId="19" xfId="0" applyNumberFormat="1" applyFont="1" applyFill="1" applyBorder="1"/>
    <xf numFmtId="0" fontId="5" fillId="0" borderId="0" xfId="0" applyFont="1" applyAlignment="1">
      <alignment horizontal="left"/>
    </xf>
    <xf numFmtId="0" fontId="5" fillId="0" borderId="20" xfId="0" applyFont="1" applyBorder="1"/>
    <xf numFmtId="0" fontId="5" fillId="0" borderId="21" xfId="0" applyFont="1" applyBorder="1" applyAlignment="1">
      <alignment horizontal="center" vertical="center" wrapText="1"/>
    </xf>
    <xf numFmtId="0" fontId="5" fillId="0" borderId="21" xfId="0" applyFont="1" applyBorder="1" applyAlignment="1">
      <alignment horizontal="left" vertical="center" wrapText="1"/>
    </xf>
    <xf numFmtId="0" fontId="5" fillId="0" borderId="21" xfId="0" applyFont="1" applyBorder="1" applyAlignment="1">
      <alignment vertical="center" wrapText="1"/>
    </xf>
    <xf numFmtId="0" fontId="5" fillId="2" borderId="22" xfId="0" applyFont="1" applyFill="1" applyBorder="1"/>
    <xf numFmtId="0" fontId="5" fillId="0" borderId="0" xfId="0" applyFont="1" applyAlignment="1">
      <alignment horizontal="center"/>
    </xf>
    <xf numFmtId="0" fontId="5" fillId="0" borderId="0" xfId="0" applyFont="1" applyAlignment="1">
      <alignment horizontal="center" vertical="center"/>
    </xf>
    <xf numFmtId="0" fontId="5" fillId="0" borderId="23" xfId="0" applyFont="1" applyBorder="1" applyAlignment="1">
      <alignment horizontal="center" vertical="center" wrapText="1"/>
    </xf>
    <xf numFmtId="0" fontId="5" fillId="0" borderId="23" xfId="0" applyFont="1" applyBorder="1" applyAlignment="1">
      <alignment vertical="center" wrapText="1"/>
    </xf>
    <xf numFmtId="0" fontId="5"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4" xfId="0" applyFont="1" applyBorder="1" applyAlignment="1">
      <alignment horizontal="center" vertical="center"/>
    </xf>
    <xf numFmtId="0" fontId="4" fillId="0" borderId="23" xfId="0" applyFont="1" applyBorder="1" applyAlignment="1">
      <alignment horizontal="center" vertical="center" wrapText="1"/>
    </xf>
    <xf numFmtId="0" fontId="4" fillId="0" borderId="23" xfId="0" applyFont="1" applyBorder="1" applyAlignment="1">
      <alignment vertical="center" wrapText="1"/>
    </xf>
    <xf numFmtId="164" fontId="17" fillId="0" borderId="29" xfId="0" applyNumberFormat="1" applyFont="1" applyBorder="1" applyAlignment="1">
      <alignment horizontal="left" vertical="center" wrapText="1"/>
    </xf>
    <xf numFmtId="0" fontId="18" fillId="2" borderId="24" xfId="0" applyFont="1" applyFill="1" applyBorder="1" applyAlignment="1">
      <alignment horizontal="center" vertical="center" wrapText="1"/>
    </xf>
    <xf numFmtId="164" fontId="17" fillId="0" borderId="24" xfId="0" applyNumberFormat="1" applyFont="1" applyBorder="1" applyAlignment="1">
      <alignment horizontal="left" vertical="center" wrapText="1"/>
    </xf>
    <xf numFmtId="0" fontId="18" fillId="2" borderId="24" xfId="0" applyFont="1" applyFill="1" applyBorder="1" applyAlignment="1">
      <alignment horizontal="left" vertical="center" wrapText="1"/>
    </xf>
    <xf numFmtId="0" fontId="19" fillId="0" borderId="24" xfId="0" applyFont="1" applyBorder="1" applyAlignment="1">
      <alignment horizontal="center" vertical="center" wrapText="1"/>
    </xf>
    <xf numFmtId="0" fontId="18" fillId="2" borderId="24" xfId="0" applyFont="1" applyFill="1" applyBorder="1" applyAlignment="1">
      <alignment vertical="center" wrapText="1"/>
    </xf>
    <xf numFmtId="0" fontId="18" fillId="2" borderId="14" xfId="0" applyFont="1" applyFill="1" applyBorder="1" applyAlignment="1">
      <alignment horizontal="left" vertical="center" wrapText="1"/>
    </xf>
    <xf numFmtId="0" fontId="18" fillId="0" borderId="0" xfId="0" applyFont="1"/>
    <xf numFmtId="9" fontId="9" fillId="0" borderId="0" xfId="0" applyNumberFormat="1" applyFont="1" applyAlignment="1">
      <alignment horizontal="center" vertical="center" wrapText="1"/>
    </xf>
    <xf numFmtId="9" fontId="17" fillId="0" borderId="0" xfId="1" applyFont="1" applyBorder="1" applyAlignment="1">
      <alignment horizontal="center" vertical="center" wrapText="1"/>
    </xf>
    <xf numFmtId="0" fontId="9" fillId="7" borderId="0" xfId="0" applyFont="1" applyFill="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left"/>
    </xf>
    <xf numFmtId="49" fontId="17" fillId="0" borderId="0" xfId="0" applyNumberFormat="1" applyFont="1" applyAlignment="1">
      <alignment horizontal="center" vertical="center" wrapText="1"/>
    </xf>
    <xf numFmtId="0" fontId="17" fillId="0" borderId="0" xfId="0" applyFont="1" applyAlignment="1">
      <alignment horizontal="left" vertical="center" wrapText="1"/>
    </xf>
    <xf numFmtId="164" fontId="17" fillId="0" borderId="0" xfId="0" applyNumberFormat="1" applyFont="1" applyAlignment="1">
      <alignment horizontal="center" vertical="center" wrapText="1"/>
    </xf>
    <xf numFmtId="0" fontId="20"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9" fillId="5" borderId="14" xfId="0" applyFont="1" applyFill="1" applyBorder="1" applyAlignment="1">
      <alignment horizontal="left" vertical="center" wrapText="1"/>
    </xf>
    <xf numFmtId="0" fontId="17" fillId="0" borderId="25" xfId="0" applyFont="1" applyBorder="1" applyAlignment="1">
      <alignment horizontal="left" vertical="center" wrapText="1"/>
    </xf>
    <xf numFmtId="0" fontId="17" fillId="11" borderId="14" xfId="0" applyFont="1" applyFill="1" applyBorder="1" applyAlignment="1">
      <alignment horizontal="center" vertical="center" wrapText="1"/>
    </xf>
    <xf numFmtId="0" fontId="30" fillId="0" borderId="31" xfId="0" applyFont="1" applyBorder="1" applyAlignment="1">
      <alignment vertical="center" wrapText="1"/>
    </xf>
    <xf numFmtId="0" fontId="3" fillId="0" borderId="23" xfId="0" applyFont="1" applyBorder="1" applyAlignment="1">
      <alignment horizontal="center" vertical="center" wrapText="1"/>
    </xf>
    <xf numFmtId="0" fontId="2" fillId="0" borderId="23" xfId="0" applyFont="1" applyBorder="1" applyAlignment="1">
      <alignment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9" fontId="9" fillId="0" borderId="24" xfId="0" applyNumberFormat="1" applyFont="1" applyBorder="1" applyAlignment="1">
      <alignment horizontal="center" vertical="center" wrapText="1"/>
    </xf>
    <xf numFmtId="9" fontId="9" fillId="0" borderId="25" xfId="0" applyNumberFormat="1" applyFont="1" applyBorder="1" applyAlignment="1">
      <alignment horizontal="center" vertical="center" wrapText="1"/>
    </xf>
    <xf numFmtId="9" fontId="9" fillId="0" borderId="26" xfId="0" applyNumberFormat="1" applyFont="1" applyBorder="1" applyAlignment="1">
      <alignment horizontal="center" vertical="center" wrapText="1"/>
    </xf>
    <xf numFmtId="9" fontId="17" fillId="5" borderId="24" xfId="0" applyNumberFormat="1" applyFont="1" applyFill="1" applyBorder="1" applyAlignment="1">
      <alignment horizontal="center" vertical="center" wrapText="1"/>
    </xf>
    <xf numFmtId="9" fontId="17" fillId="5" borderId="25" xfId="0" applyNumberFormat="1" applyFont="1" applyFill="1" applyBorder="1" applyAlignment="1">
      <alignment horizontal="center" vertical="center" wrapText="1"/>
    </xf>
    <xf numFmtId="9" fontId="17" fillId="5" borderId="26" xfId="0" applyNumberFormat="1" applyFont="1" applyFill="1" applyBorder="1" applyAlignment="1">
      <alignment horizontal="center" vertical="center" wrapText="1"/>
    </xf>
    <xf numFmtId="0" fontId="18" fillId="0" borderId="24" xfId="0" applyFont="1" applyBorder="1" applyAlignment="1">
      <alignment horizontal="center" vertical="center" textRotation="90" wrapText="1"/>
    </xf>
    <xf numFmtId="0" fontId="18" fillId="0" borderId="26" xfId="0" applyFont="1" applyBorder="1" applyAlignment="1">
      <alignment horizontal="center" vertical="center" textRotation="90" wrapText="1"/>
    </xf>
    <xf numFmtId="0" fontId="17" fillId="0" borderId="14" xfId="0" applyFont="1" applyBorder="1" applyAlignment="1">
      <alignment horizontal="left" vertical="center" wrapText="1"/>
    </xf>
    <xf numFmtId="0" fontId="18" fillId="0" borderId="14" xfId="0" applyFont="1" applyBorder="1" applyAlignment="1">
      <alignment horizontal="left"/>
    </xf>
    <xf numFmtId="0" fontId="18" fillId="0" borderId="14" xfId="0" applyFont="1" applyBorder="1" applyAlignment="1">
      <alignment horizontal="center" vertical="center" textRotation="90" wrapText="1"/>
    </xf>
    <xf numFmtId="0" fontId="18" fillId="0" borderId="14" xfId="0" applyFont="1" applyBorder="1"/>
    <xf numFmtId="0" fontId="18" fillId="0" borderId="25" xfId="0" applyFont="1" applyBorder="1" applyAlignment="1">
      <alignment horizontal="center" vertical="center" textRotation="90" wrapText="1"/>
    </xf>
    <xf numFmtId="0" fontId="18" fillId="0" borderId="24" xfId="0" applyFont="1" applyBorder="1" applyAlignment="1">
      <alignment horizontal="left" vertical="center" wrapText="1"/>
    </xf>
    <xf numFmtId="0" fontId="18" fillId="0" borderId="26" xfId="0" applyFont="1" applyBorder="1" applyAlignment="1">
      <alignment horizontal="left"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4" xfId="0" applyFont="1" applyBorder="1" applyAlignment="1">
      <alignment horizontal="left" vertical="center" wrapText="1"/>
    </xf>
    <xf numFmtId="0" fontId="17" fillId="0" borderId="26" xfId="0" applyFont="1" applyBorder="1" applyAlignment="1">
      <alignment horizontal="left" vertical="center" wrapText="1"/>
    </xf>
    <xf numFmtId="0" fontId="17" fillId="0" borderId="25" xfId="0" applyFont="1" applyBorder="1" applyAlignment="1">
      <alignment horizontal="left" vertical="center" wrapText="1"/>
    </xf>
    <xf numFmtId="9" fontId="17" fillId="0" borderId="24" xfId="0" applyNumberFormat="1" applyFont="1" applyBorder="1" applyAlignment="1">
      <alignment horizontal="center" vertical="center" wrapText="1"/>
    </xf>
    <xf numFmtId="9" fontId="17" fillId="0" borderId="25" xfId="0" applyNumberFormat="1" applyFont="1" applyBorder="1" applyAlignment="1">
      <alignment horizontal="center" vertical="center" wrapText="1"/>
    </xf>
    <xf numFmtId="0" fontId="9" fillId="7" borderId="25" xfId="0" applyFont="1" applyFill="1" applyBorder="1" applyAlignment="1">
      <alignment horizontal="center" vertical="center" wrapText="1"/>
    </xf>
    <xf numFmtId="0" fontId="17" fillId="2" borderId="24" xfId="0" applyFont="1" applyFill="1" applyBorder="1" applyAlignment="1">
      <alignment horizontal="left" vertical="center" wrapText="1"/>
    </xf>
    <xf numFmtId="0" fontId="17" fillId="2" borderId="26" xfId="0" applyFont="1" applyFill="1" applyBorder="1" applyAlignment="1">
      <alignment horizontal="left" vertical="center" wrapText="1"/>
    </xf>
    <xf numFmtId="9" fontId="18" fillId="5" borderId="24" xfId="0" applyNumberFormat="1" applyFont="1" applyFill="1" applyBorder="1" applyAlignment="1">
      <alignment horizontal="center" vertical="center"/>
    </xf>
    <xf numFmtId="9" fontId="18" fillId="5" borderId="25" xfId="0" applyNumberFormat="1" applyFont="1" applyFill="1" applyBorder="1" applyAlignment="1">
      <alignment horizontal="center" vertical="center"/>
    </xf>
    <xf numFmtId="0" fontId="18" fillId="5" borderId="26" xfId="0" applyFont="1" applyFill="1" applyBorder="1" applyAlignment="1">
      <alignment horizontal="center" vertical="center"/>
    </xf>
    <xf numFmtId="0" fontId="9" fillId="7" borderId="24" xfId="0" applyFont="1" applyFill="1" applyBorder="1" applyAlignment="1">
      <alignment horizontal="center" vertical="center" wrapText="1"/>
    </xf>
    <xf numFmtId="0" fontId="9" fillId="7" borderId="26" xfId="0" applyFont="1" applyFill="1" applyBorder="1" applyAlignment="1">
      <alignment horizontal="center" vertical="center" wrapText="1"/>
    </xf>
    <xf numFmtId="0" fontId="17" fillId="5" borderId="24"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17" fillId="5" borderId="26" xfId="0" applyFont="1" applyFill="1" applyBorder="1" applyAlignment="1">
      <alignment horizontal="left" vertical="center" wrapText="1"/>
    </xf>
    <xf numFmtId="0" fontId="17" fillId="9" borderId="24" xfId="0" applyFont="1" applyFill="1" applyBorder="1" applyAlignment="1">
      <alignment horizontal="center" vertical="center" wrapText="1"/>
    </xf>
    <xf numFmtId="0" fontId="17" fillId="9" borderId="25" xfId="0" applyFont="1" applyFill="1" applyBorder="1" applyAlignment="1">
      <alignment horizontal="center" vertical="center" wrapText="1"/>
    </xf>
    <xf numFmtId="0" fontId="17" fillId="9" borderId="26" xfId="0" applyFont="1" applyFill="1" applyBorder="1" applyAlignment="1">
      <alignment horizontal="center" vertical="center" wrapText="1"/>
    </xf>
    <xf numFmtId="0" fontId="18" fillId="0" borderId="26" xfId="0" applyFont="1" applyBorder="1" applyAlignment="1">
      <alignment horizontal="center" vertical="center" wrapText="1"/>
    </xf>
    <xf numFmtId="0" fontId="9" fillId="5" borderId="24"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18" fillId="0" borderId="14" xfId="0" applyFont="1" applyBorder="1" applyAlignment="1">
      <alignment horizontal="center" vertical="center" wrapText="1"/>
    </xf>
    <xf numFmtId="0" fontId="17" fillId="0" borderId="24" xfId="0" applyFont="1" applyBorder="1" applyAlignment="1">
      <alignment vertical="center" wrapText="1"/>
    </xf>
    <xf numFmtId="0" fontId="17" fillId="0" borderId="26" xfId="0" applyFont="1" applyBorder="1" applyAlignment="1">
      <alignment vertical="center" wrapText="1"/>
    </xf>
    <xf numFmtId="9" fontId="17" fillId="5" borderId="24" xfId="1" applyFont="1" applyFill="1" applyBorder="1" applyAlignment="1">
      <alignment horizontal="center" vertical="center" wrapText="1"/>
    </xf>
    <xf numFmtId="9" fontId="17" fillId="5" borderId="26" xfId="1" applyFont="1" applyFill="1" applyBorder="1" applyAlignment="1">
      <alignment horizontal="center"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9" fontId="17" fillId="0" borderId="24" xfId="1" applyFont="1" applyBorder="1" applyAlignment="1">
      <alignment horizontal="center" vertical="center" wrapText="1"/>
    </xf>
    <xf numFmtId="9" fontId="17" fillId="0" borderId="26" xfId="1" applyFont="1" applyBorder="1" applyAlignment="1">
      <alignment horizontal="center" vertical="center" wrapText="1"/>
    </xf>
    <xf numFmtId="9" fontId="17" fillId="5" borderId="25" xfId="1" applyFont="1" applyFill="1" applyBorder="1" applyAlignment="1">
      <alignment horizontal="center" vertical="center" wrapText="1"/>
    </xf>
    <xf numFmtId="9" fontId="17" fillId="0" borderId="25" xfId="1" applyFont="1" applyBorder="1" applyAlignment="1">
      <alignment horizontal="center" vertical="center" wrapText="1"/>
    </xf>
    <xf numFmtId="9" fontId="9" fillId="5" borderId="24" xfId="1" applyFont="1" applyFill="1" applyBorder="1" applyAlignment="1">
      <alignment horizontal="center" vertical="center" wrapText="1"/>
    </xf>
    <xf numFmtId="9" fontId="9" fillId="5" borderId="25" xfId="1" applyFont="1" applyFill="1" applyBorder="1" applyAlignment="1">
      <alignment horizontal="center" vertical="center" wrapText="1"/>
    </xf>
    <xf numFmtId="0" fontId="18" fillId="0" borderId="25" xfId="0" applyFont="1" applyBorder="1" applyAlignment="1">
      <alignment horizontal="left" vertical="center" wrapText="1"/>
    </xf>
    <xf numFmtId="9" fontId="9" fillId="5" borderId="26" xfId="1" applyFont="1" applyFill="1" applyBorder="1" applyAlignment="1">
      <alignment horizontal="center" vertical="center" wrapText="1"/>
    </xf>
    <xf numFmtId="0" fontId="20" fillId="0" borderId="14" xfId="0" applyFont="1" applyBorder="1" applyAlignment="1">
      <alignment horizontal="center" vertical="center" wrapText="1"/>
    </xf>
    <xf numFmtId="0" fontId="10" fillId="0" borderId="14" xfId="0" applyFont="1" applyBorder="1" applyAlignment="1">
      <alignment horizontal="center"/>
    </xf>
    <xf numFmtId="9" fontId="9" fillId="10" borderId="24" xfId="0" applyNumberFormat="1" applyFont="1" applyFill="1" applyBorder="1" applyAlignment="1">
      <alignment horizontal="center" vertical="center" wrapText="1"/>
    </xf>
    <xf numFmtId="9" fontId="9" fillId="10" borderId="25" xfId="0" applyNumberFormat="1" applyFont="1" applyFill="1" applyBorder="1" applyAlignment="1">
      <alignment horizontal="center" vertical="center" wrapText="1"/>
    </xf>
    <xf numFmtId="9" fontId="9" fillId="10" borderId="26" xfId="0" applyNumberFormat="1" applyFont="1" applyFill="1" applyBorder="1" applyAlignment="1">
      <alignment horizontal="center" vertical="center" wrapText="1"/>
    </xf>
    <xf numFmtId="9" fontId="17" fillId="8" borderId="24" xfId="0" applyNumberFormat="1" applyFont="1" applyFill="1" applyBorder="1" applyAlignment="1">
      <alignment horizontal="center" vertical="center" wrapText="1"/>
    </xf>
    <xf numFmtId="0" fontId="17" fillId="8" borderId="25" xfId="0" applyFont="1" applyFill="1" applyBorder="1" applyAlignment="1">
      <alignment horizontal="center" vertical="center" wrapText="1"/>
    </xf>
    <xf numFmtId="0" fontId="17" fillId="8" borderId="26" xfId="0" applyFont="1" applyFill="1" applyBorder="1" applyAlignment="1">
      <alignment horizontal="center" vertical="center" wrapText="1"/>
    </xf>
    <xf numFmtId="0" fontId="8" fillId="0" borderId="14" xfId="0" applyFont="1" applyBorder="1" applyAlignment="1">
      <alignment horizontal="left" vertical="center" wrapText="1"/>
    </xf>
    <xf numFmtId="0" fontId="10" fillId="0" borderId="14" xfId="0" applyFont="1" applyBorder="1" applyAlignment="1">
      <alignment horizontal="left"/>
    </xf>
    <xf numFmtId="0" fontId="8" fillId="0" borderId="14" xfId="0" applyFont="1" applyBorder="1" applyAlignment="1">
      <alignment horizontal="center" vertical="center" wrapText="1"/>
    </xf>
    <xf numFmtId="0" fontId="10" fillId="0" borderId="14" xfId="0" applyFont="1" applyBorder="1"/>
    <xf numFmtId="0" fontId="9" fillId="0" borderId="14" xfId="0" applyFont="1" applyBorder="1" applyAlignment="1">
      <alignment horizontal="center" vertical="center" wrapText="1"/>
    </xf>
    <xf numFmtId="0" fontId="20" fillId="0" borderId="1" xfId="0" applyFont="1" applyBorder="1" applyAlignment="1">
      <alignment vertical="center"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5" fillId="0" borderId="0" xfId="0" applyFont="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20" fillId="0" borderId="5" xfId="0" applyFont="1" applyBorder="1" applyAlignment="1">
      <alignment wrapText="1"/>
    </xf>
    <xf numFmtId="0" fontId="10" fillId="0" borderId="6" xfId="0" applyFont="1" applyBorder="1"/>
    <xf numFmtId="0" fontId="10" fillId="0" borderId="7" xfId="0" applyFont="1" applyBorder="1"/>
    <xf numFmtId="49" fontId="8" fillId="0" borderId="5" xfId="0" applyNumberFormat="1" applyFont="1" applyBorder="1" applyAlignment="1">
      <alignment wrapText="1"/>
    </xf>
    <xf numFmtId="0" fontId="18" fillId="0" borderId="24" xfId="0" applyFont="1" applyBorder="1"/>
    <xf numFmtId="0" fontId="17" fillId="0" borderId="14" xfId="0" applyFont="1" applyBorder="1" applyAlignment="1">
      <alignment vertical="center" wrapText="1"/>
    </xf>
    <xf numFmtId="0" fontId="18" fillId="0" borderId="24" xfId="0" applyFont="1" applyBorder="1" applyAlignment="1">
      <alignment horizontal="left"/>
    </xf>
    <xf numFmtId="0" fontId="17" fillId="0" borderId="26" xfId="0" applyFont="1" applyBorder="1" applyAlignment="1">
      <alignment horizontal="center" vertical="center" wrapText="1"/>
    </xf>
    <xf numFmtId="0" fontId="9" fillId="0" borderId="14" xfId="0" applyFont="1" applyBorder="1" applyAlignment="1">
      <alignment vertical="center" wrapText="1"/>
    </xf>
    <xf numFmtId="0" fontId="18" fillId="0" borderId="14" xfId="0" applyFont="1" applyBorder="1" applyAlignment="1">
      <alignment horizontal="center"/>
    </xf>
    <xf numFmtId="9" fontId="17" fillId="0" borderId="26" xfId="0" applyNumberFormat="1" applyFont="1" applyBorder="1" applyAlignment="1">
      <alignment horizontal="center" vertical="center" wrapText="1"/>
    </xf>
    <xf numFmtId="0" fontId="17" fillId="5" borderId="24"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0" borderId="24" xfId="0" applyFont="1" applyBorder="1" applyAlignment="1">
      <alignment horizontal="center" vertical="center" wrapText="1"/>
    </xf>
    <xf numFmtId="0" fontId="17" fillId="5" borderId="14" xfId="0" applyFont="1" applyFill="1" applyBorder="1" applyAlignment="1">
      <alignment horizontal="left" vertical="center" wrapText="1"/>
    </xf>
    <xf numFmtId="0" fontId="18" fillId="5" borderId="14" xfId="0" applyFont="1" applyFill="1" applyBorder="1" applyAlignment="1">
      <alignment horizontal="left"/>
    </xf>
    <xf numFmtId="0" fontId="18" fillId="5" borderId="24" xfId="0" applyFont="1" applyFill="1" applyBorder="1" applyAlignment="1">
      <alignment horizontal="center" vertical="center" textRotation="90" wrapText="1"/>
    </xf>
    <xf numFmtId="0" fontId="18" fillId="5" borderId="25" xfId="0" applyFont="1" applyFill="1" applyBorder="1" applyAlignment="1">
      <alignment horizontal="center" vertical="center" textRotation="90" wrapText="1"/>
    </xf>
    <xf numFmtId="0" fontId="18" fillId="5" borderId="26" xfId="0" applyFont="1" applyFill="1" applyBorder="1" applyAlignment="1">
      <alignment horizontal="center" vertical="center" textRotation="90" wrapText="1"/>
    </xf>
    <xf numFmtId="0" fontId="18" fillId="5" borderId="14" xfId="0" applyFont="1" applyFill="1" applyBorder="1" applyAlignment="1">
      <alignment horizontal="center" vertical="center" wrapText="1"/>
    </xf>
    <xf numFmtId="0" fontId="18" fillId="5" borderId="14" xfId="0" applyFont="1" applyFill="1" applyBorder="1"/>
    <xf numFmtId="0" fontId="17" fillId="0" borderId="25" xfId="0" applyFont="1" applyBorder="1" applyAlignment="1">
      <alignment vertical="center" wrapText="1"/>
    </xf>
    <xf numFmtId="9" fontId="9" fillId="0" borderId="24" xfId="1" applyFont="1" applyBorder="1" applyAlignment="1">
      <alignment horizontal="center" vertical="center" wrapText="1"/>
    </xf>
    <xf numFmtId="9" fontId="9" fillId="0" borderId="25" xfId="1" applyFont="1" applyBorder="1" applyAlignment="1">
      <alignment horizontal="center" vertical="center" wrapText="1"/>
    </xf>
    <xf numFmtId="9" fontId="9" fillId="0" borderId="26" xfId="1" applyFont="1" applyBorder="1" applyAlignment="1">
      <alignment horizontal="center" vertical="center" wrapText="1"/>
    </xf>
    <xf numFmtId="0" fontId="12" fillId="4" borderId="4"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4" xfId="0" applyFont="1" applyFill="1" applyBorder="1" applyAlignment="1">
      <alignment horizontal="left" vertical="center" wrapText="1"/>
    </xf>
    <xf numFmtId="0" fontId="9" fillId="2" borderId="14" xfId="0" applyFont="1" applyFill="1" applyBorder="1" applyAlignment="1">
      <alignment vertical="center" wrapText="1"/>
    </xf>
    <xf numFmtId="0" fontId="9" fillId="2" borderId="14" xfId="0" applyFont="1" applyFill="1" applyBorder="1" applyAlignment="1">
      <alignment horizontal="center" vertical="center" wrapText="1"/>
    </xf>
    <xf numFmtId="0" fontId="5" fillId="3" borderId="5" xfId="0" applyFont="1" applyFill="1" applyBorder="1" applyAlignment="1">
      <alignment horizontal="center" vertical="center" wrapText="1"/>
    </xf>
    <xf numFmtId="164" fontId="5" fillId="3" borderId="5" xfId="0" applyNumberFormat="1" applyFont="1" applyFill="1" applyBorder="1" applyAlignment="1">
      <alignment horizontal="center" vertical="center" wrapText="1"/>
    </xf>
    <xf numFmtId="0" fontId="28" fillId="3" borderId="0" xfId="0" applyFont="1" applyFill="1" applyAlignment="1">
      <alignment horizontal="left" vertical="center" wrapText="1"/>
    </xf>
    <xf numFmtId="0" fontId="21" fillId="0" borderId="0" xfId="0" applyFont="1"/>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0" fillId="0" borderId="13" xfId="0" applyFont="1" applyBorder="1"/>
    <xf numFmtId="0" fontId="13" fillId="4" borderId="1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21" fillId="0" borderId="13" xfId="0" applyFont="1" applyBorder="1"/>
    <xf numFmtId="0" fontId="10" fillId="0" borderId="13" xfId="0" applyFont="1" applyBorder="1" applyAlignment="1">
      <alignment horizontal="center"/>
    </xf>
    <xf numFmtId="0" fontId="13" fillId="4" borderId="12"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21" fillId="0" borderId="13" xfId="0" applyFont="1" applyBorder="1" applyAlignment="1">
      <alignment horizontal="left"/>
    </xf>
    <xf numFmtId="0" fontId="5" fillId="2" borderId="1" xfId="0" applyFont="1" applyFill="1" applyBorder="1" applyAlignment="1">
      <alignment horizontal="center" vertical="center" wrapText="1"/>
    </xf>
    <xf numFmtId="0" fontId="10" fillId="0" borderId="2" xfId="0" applyFont="1" applyBorder="1"/>
    <xf numFmtId="0" fontId="10" fillId="0" borderId="3" xfId="0" applyFont="1" applyBorder="1"/>
    <xf numFmtId="0" fontId="10" fillId="0" borderId="4" xfId="0" applyFont="1" applyBorder="1"/>
    <xf numFmtId="0" fontId="5" fillId="0" borderId="0" xfId="0" applyFont="1"/>
    <xf numFmtId="0" fontId="10" fillId="0" borderId="8" xfId="0" applyFont="1" applyBorder="1"/>
    <xf numFmtId="0" fontId="10" fillId="0" borderId="9" xfId="0" applyFont="1" applyBorder="1"/>
    <xf numFmtId="0" fontId="10" fillId="0" borderId="10" xfId="0" applyFont="1" applyBorder="1"/>
    <xf numFmtId="0" fontId="10" fillId="0" borderId="11" xfId="0" applyFont="1" applyBorder="1"/>
    <xf numFmtId="0" fontId="23" fillId="3" borderId="1" xfId="0" applyFont="1" applyFill="1" applyBorder="1" applyAlignment="1">
      <alignment horizontal="center" vertical="center" wrapText="1"/>
    </xf>
    <xf numFmtId="0" fontId="24" fillId="0" borderId="2" xfId="0" applyFont="1" applyBorder="1"/>
    <xf numFmtId="0" fontId="24" fillId="0" borderId="3" xfId="0" applyFont="1" applyBorder="1"/>
    <xf numFmtId="0" fontId="24" fillId="0" borderId="4" xfId="0" applyFont="1" applyBorder="1"/>
    <xf numFmtId="0" fontId="25" fillId="0" borderId="0" xfId="0" applyFont="1"/>
    <xf numFmtId="0" fontId="24" fillId="0" borderId="8" xfId="0" applyFont="1" applyBorder="1"/>
    <xf numFmtId="0" fontId="24" fillId="0" borderId="9" xfId="0" applyFont="1" applyBorder="1"/>
    <xf numFmtId="0" fontId="24" fillId="0" borderId="10" xfId="0" applyFont="1" applyBorder="1"/>
    <xf numFmtId="0" fontId="24" fillId="0" borderId="11" xfId="0" applyFont="1" applyBorder="1"/>
    <xf numFmtId="9" fontId="17" fillId="2" borderId="24" xfId="0" applyNumberFormat="1" applyFont="1" applyFill="1" applyBorder="1" applyAlignment="1">
      <alignment horizontal="center" vertical="center" wrapText="1"/>
    </xf>
    <xf numFmtId="0" fontId="17" fillId="2" borderId="25"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9" fontId="17" fillId="0" borderId="27" xfId="0" applyNumberFormat="1" applyFont="1" applyBorder="1" applyAlignment="1">
      <alignment horizontal="center" vertical="center" wrapText="1"/>
    </xf>
    <xf numFmtId="9" fontId="17" fillId="0" borderId="28" xfId="0" applyNumberFormat="1" applyFont="1" applyBorder="1" applyAlignment="1">
      <alignment horizontal="center" vertical="center" wrapText="1"/>
    </xf>
    <xf numFmtId="0" fontId="17" fillId="2" borderId="14" xfId="0" applyFont="1" applyFill="1" applyBorder="1" applyAlignment="1">
      <alignment horizontal="left" vertical="center" wrapText="1"/>
    </xf>
    <xf numFmtId="0" fontId="19" fillId="0" borderId="24" xfId="0" applyFont="1" applyBorder="1" applyAlignment="1">
      <alignment horizontal="left" vertical="center" wrapText="1"/>
    </xf>
    <xf numFmtId="0" fontId="19" fillId="0" borderId="26" xfId="0" applyFont="1" applyBorder="1" applyAlignment="1">
      <alignment horizontal="left" vertical="center" wrapText="1"/>
    </xf>
    <xf numFmtId="0" fontId="19" fillId="0" borderId="24" xfId="0" applyFont="1" applyBorder="1" applyAlignment="1">
      <alignment horizontal="center" vertical="center"/>
    </xf>
    <xf numFmtId="0" fontId="19" fillId="0" borderId="26" xfId="0" applyFont="1" applyBorder="1" applyAlignment="1">
      <alignment horizontal="center" vertical="center"/>
    </xf>
    <xf numFmtId="0" fontId="18" fillId="0" borderId="24" xfId="0" applyFont="1" applyBorder="1" applyAlignment="1">
      <alignment horizontal="center" vertical="center"/>
    </xf>
    <xf numFmtId="0" fontId="18" fillId="0" borderId="26" xfId="0" applyFont="1" applyBorder="1" applyAlignment="1">
      <alignment horizontal="center" vertical="center"/>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7" fillId="2" borderId="14" xfId="0" applyFont="1" applyFill="1" applyBorder="1" applyAlignment="1">
      <alignment vertical="center" wrapText="1"/>
    </xf>
    <xf numFmtId="0" fontId="18" fillId="0" borderId="24" xfId="0" applyFont="1" applyBorder="1" applyAlignment="1">
      <alignment vertical="center" wrapText="1"/>
    </xf>
    <xf numFmtId="0" fontId="18" fillId="0" borderId="26" xfId="0" applyFont="1" applyBorder="1" applyAlignment="1">
      <alignment vertical="center" wrapText="1"/>
    </xf>
    <xf numFmtId="0" fontId="17" fillId="0" borderId="25" xfId="0" applyFont="1" applyBorder="1" applyAlignment="1">
      <alignment horizontal="center" vertical="center" wrapText="1"/>
    </xf>
  </cellXfs>
  <cellStyles count="2">
    <cellStyle name="Normal" xfId="0" builtinId="0"/>
    <cellStyle name="Porcentaje" xfId="1" builtinId="5"/>
  </cellStyles>
  <dxfs count="417">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6BB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F6BB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6BB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FFFF00"/>
        </patternFill>
      </fill>
    </dxf>
    <dxf>
      <fill>
        <patternFill>
          <bgColor rgb="FFF6BB0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6BB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6BB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00B050"/>
        </patternFill>
      </fill>
    </dxf>
    <dxf>
      <fill>
        <patternFill>
          <bgColor rgb="FFFF0000"/>
        </patternFill>
      </fill>
    </dxf>
    <dxf>
      <fill>
        <patternFill>
          <bgColor rgb="FFF6BB00"/>
        </patternFill>
      </fill>
    </dxf>
    <dxf>
      <fill>
        <patternFill>
          <bgColor rgb="FFFFFF00"/>
        </patternFill>
      </fill>
    </dxf>
    <dxf>
      <fill>
        <patternFill>
          <bgColor rgb="FF92D050"/>
        </patternFill>
      </fill>
    </dxf>
    <dxf>
      <fill>
        <patternFill>
          <bgColor rgb="FFFF6600"/>
        </patternFill>
      </fill>
    </dxf>
    <dxf>
      <fill>
        <patternFill>
          <bgColor rgb="FFFFC000"/>
        </patternFill>
      </fill>
    </dxf>
    <dxf>
      <fill>
        <patternFill>
          <bgColor rgb="FFFF6600"/>
        </patternFill>
      </fill>
    </dxf>
    <dxf>
      <fill>
        <patternFill>
          <bgColor rgb="FFFF0000"/>
        </patternFill>
      </fill>
    </dxf>
    <dxf>
      <fill>
        <patternFill>
          <bgColor rgb="FF00B050"/>
        </patternFill>
      </fill>
    </dxf>
    <dxf>
      <fill>
        <patternFill>
          <bgColor rgb="FFF6BB00"/>
        </patternFill>
      </fill>
    </dxf>
    <dxf>
      <fill>
        <patternFill>
          <bgColor rgb="FFFFFF00"/>
        </patternFill>
      </fill>
    </dxf>
    <dxf>
      <fill>
        <patternFill>
          <bgColor rgb="FF92D050"/>
        </patternFill>
      </fill>
    </dxf>
    <dxf>
      <fill>
        <patternFill>
          <bgColor rgb="FFFFFF00"/>
        </patternFill>
      </fill>
    </dxf>
    <dxf>
      <fill>
        <patternFill>
          <bgColor rgb="FF00B050"/>
        </patternFill>
      </fill>
    </dxf>
    <dxf>
      <fill>
        <patternFill>
          <bgColor rgb="FF82C836"/>
        </patternFill>
      </fill>
    </dxf>
    <dxf>
      <fill>
        <patternFill>
          <bgColor rgb="FF92D050"/>
        </patternFill>
      </fill>
    </dxf>
    <dxf>
      <fill>
        <patternFill>
          <bgColor rgb="FFFF0000"/>
        </patternFill>
      </fill>
    </dxf>
    <dxf>
      <fill>
        <patternFill>
          <bgColor rgb="FFFFC000"/>
        </patternFill>
      </fill>
    </dxf>
    <dxf>
      <fill>
        <patternFill>
          <bgColor rgb="FF82C836"/>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00B050"/>
        </patternFill>
      </fill>
    </dxf>
    <dxf>
      <fill>
        <patternFill>
          <bgColor rgb="FF82C836"/>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rgb="FF82C836"/>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rgb="FF82C836"/>
        </patternFill>
      </fill>
    </dxf>
    <dxf>
      <fill>
        <patternFill>
          <bgColor rgb="FF82C836"/>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82C836"/>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82C836"/>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rgb="FF82C836"/>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82C836"/>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F6BB00"/>
        </patternFill>
      </fill>
    </dxf>
    <dxf>
      <fill>
        <patternFill>
          <bgColor rgb="FFF6BB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6BB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F6BB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6BB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6BB00"/>
        </patternFill>
      </fill>
    </dxf>
    <dxf>
      <fill>
        <patternFill>
          <bgColor rgb="FF92D050"/>
        </patternFill>
      </fill>
    </dxf>
    <dxf>
      <fill>
        <patternFill>
          <bgColor rgb="FFF6BB0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0000"/>
        </patternFill>
      </fill>
    </dxf>
    <dxf>
      <fill>
        <patternFill>
          <bgColor rgb="FFF6BB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F6BB00"/>
        </patternFill>
      </fill>
    </dxf>
    <dxf>
      <fill>
        <patternFill>
          <bgColor rgb="FFFFFF00"/>
        </patternFill>
      </fill>
    </dxf>
    <dxf>
      <fill>
        <patternFill>
          <bgColor rgb="FF92D050"/>
        </patternFill>
      </fill>
    </dxf>
    <dxf>
      <fill>
        <patternFill>
          <bgColor rgb="FFF6BB00"/>
        </patternFill>
      </fill>
    </dxf>
    <dxf>
      <fill>
        <patternFill>
          <bgColor rgb="FFFF0000"/>
        </patternFill>
      </fill>
    </dxf>
    <dxf>
      <fill>
        <patternFill>
          <bgColor rgb="FF00B050"/>
        </patternFill>
      </fill>
    </dxf>
    <dxf>
      <fill>
        <patternFill>
          <bgColor rgb="FFFF0000"/>
        </patternFill>
      </fill>
    </dxf>
    <dxf>
      <fill>
        <patternFill>
          <bgColor rgb="FFF6BB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6BB0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6BB00"/>
        </patternFill>
      </fill>
    </dxf>
    <dxf>
      <fill>
        <patternFill>
          <bgColor rgb="FFFFFF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82C836"/>
        </patternFill>
      </fill>
    </dxf>
    <dxf>
      <fill>
        <patternFill>
          <bgColor rgb="FFFFC000"/>
        </patternFill>
      </fill>
    </dxf>
    <dxf>
      <fill>
        <patternFill>
          <bgColor rgb="FFFF0000"/>
        </patternFill>
      </fill>
    </dxf>
    <dxf>
      <fill>
        <patternFill>
          <bgColor rgb="FF92D050"/>
        </patternFill>
      </fill>
    </dxf>
    <dxf>
      <fill>
        <patternFill>
          <bgColor rgb="FF82C836"/>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82C836"/>
        </patternFill>
      </fill>
    </dxf>
    <dxf>
      <fill>
        <patternFill>
          <bgColor rgb="FF00B050"/>
        </patternFill>
      </fill>
    </dxf>
    <dxf>
      <fill>
        <patternFill>
          <bgColor rgb="FFFFFF00"/>
        </patternFill>
      </fill>
    </dxf>
    <dxf>
      <fill>
        <patternFill>
          <bgColor rgb="FFFF0000"/>
        </patternFill>
      </fill>
    </dxf>
    <dxf>
      <fill>
        <patternFill>
          <bgColor rgb="FF82C836"/>
        </patternFill>
      </fill>
    </dxf>
    <dxf>
      <fill>
        <patternFill>
          <bgColor rgb="FF00B05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FF00"/>
        </patternFill>
      </fill>
    </dxf>
    <dxf>
      <fill>
        <patternFill>
          <bgColor rgb="FF82C836"/>
        </patternFill>
      </fill>
    </dxf>
    <dxf>
      <fill>
        <patternFill>
          <bgColor rgb="FFFF0000"/>
        </patternFill>
      </fill>
    </dxf>
    <dxf>
      <fill>
        <patternFill>
          <bgColor rgb="FFFFC000"/>
        </patternFill>
      </fill>
    </dxf>
    <dxf>
      <fill>
        <patternFill>
          <bgColor rgb="FF00B050"/>
        </patternFill>
      </fill>
    </dxf>
    <dxf>
      <fill>
        <patternFill>
          <bgColor rgb="FF82C836"/>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82C836"/>
        </patternFill>
      </fill>
    </dxf>
    <dxf>
      <fill>
        <patternFill>
          <bgColor rgb="FF92D050"/>
        </patternFill>
      </fill>
    </dxf>
    <dxf>
      <fill>
        <patternFill>
          <bgColor rgb="FF00B050"/>
        </patternFill>
      </fill>
    </dxf>
    <dxf>
      <fill>
        <patternFill>
          <bgColor rgb="FF82C836"/>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82C836"/>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C000"/>
        </patternFill>
      </fill>
    </dxf>
    <dxf>
      <fill>
        <patternFill>
          <bgColor rgb="FF82C836"/>
        </patternFill>
      </fill>
    </dxf>
    <dxf>
      <fill>
        <patternFill>
          <bgColor rgb="FF92D050"/>
        </patternFill>
      </fill>
    </dxf>
    <dxf>
      <fill>
        <patternFill>
          <bgColor rgb="FF82C836"/>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82C836"/>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colors>
    <mruColors>
      <color rgb="FFFF3399"/>
      <color rgb="FFFF6600"/>
      <color rgb="FFF6BB00"/>
      <color rgb="FF82C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228598</xdr:colOff>
      <xdr:row>2</xdr:row>
      <xdr:rowOff>85724</xdr:rowOff>
    </xdr:from>
    <xdr:to>
      <xdr:col>7</xdr:col>
      <xdr:colOff>182746</xdr:colOff>
      <xdr:row>4</xdr:row>
      <xdr:rowOff>304799</xdr:rowOff>
    </xdr:to>
    <xdr:pic>
      <xdr:nvPicPr>
        <xdr:cNvPr id="4" name="Imagen 3">
          <a:extLst>
            <a:ext uri="{FF2B5EF4-FFF2-40B4-BE49-F238E27FC236}">
              <a16:creationId xmlns:a16="http://schemas.microsoft.com/office/drawing/2014/main" id="{5F1C8836-BD94-4DA1-967D-54539096EE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2648" y="457199"/>
          <a:ext cx="2744973" cy="12287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87"/>
  <sheetViews>
    <sheetView showGridLines="0" tabSelected="1" topLeftCell="J13" zoomScale="80" zoomScaleNormal="80" zoomScaleSheetLayoutView="40" workbookViewId="0">
      <selection activeCell="R11" sqref="R11"/>
    </sheetView>
  </sheetViews>
  <sheetFormatPr baseColWidth="10" defaultColWidth="0" defaultRowHeight="15" customHeight="1" zeroHeight="1"/>
  <cols>
    <col min="1" max="1" width="3.3984375" style="49" customWidth="1"/>
    <col min="2" max="2" width="3.59765625" style="49" customWidth="1"/>
    <col min="3" max="3" width="5.69921875" style="49" customWidth="1"/>
    <col min="4" max="4" width="11" style="50" customWidth="1"/>
    <col min="5" max="5" width="7.8984375" style="49" customWidth="1"/>
    <col min="6" max="6" width="20.5" style="49" bestFit="1" customWidth="1"/>
    <col min="7" max="7" width="16.09765625" style="51" bestFit="1" customWidth="1"/>
    <col min="8" max="8" width="29.59765625" style="49" bestFit="1" customWidth="1"/>
    <col min="9" max="9" width="41.59765625" style="49" customWidth="1"/>
    <col min="10" max="10" width="6" style="49" bestFit="1" customWidth="1"/>
    <col min="11" max="11" width="4.19921875" style="49" bestFit="1" customWidth="1"/>
    <col min="12" max="12" width="8.09765625" style="49" bestFit="1" customWidth="1"/>
    <col min="13" max="13" width="4.19921875" style="49" bestFit="1" customWidth="1"/>
    <col min="14" max="14" width="9.69921875" style="49" bestFit="1" customWidth="1"/>
    <col min="15" max="15" width="9.5" style="51" bestFit="1" customWidth="1"/>
    <col min="16" max="16" width="58.19921875" style="49" customWidth="1"/>
    <col min="17" max="17" width="5" style="49" customWidth="1"/>
    <col min="18" max="18" width="4.69921875" style="49" customWidth="1"/>
    <col min="19" max="19" width="18.59765625" style="49" customWidth="1"/>
    <col min="20" max="21" width="2.69921875" style="49" bestFit="1" customWidth="1"/>
    <col min="22" max="22" width="9.796875" style="51" customWidth="1"/>
    <col min="23" max="23" width="3.5" style="51" bestFit="1" customWidth="1"/>
    <col min="24" max="24" width="7.09765625" style="51" bestFit="1" customWidth="1"/>
    <col min="25" max="25" width="3.5" style="51" bestFit="1" customWidth="1"/>
    <col min="26" max="26" width="9.69921875" style="51" bestFit="1" customWidth="1"/>
    <col min="27" max="27" width="10.3984375" style="49" bestFit="1" customWidth="1"/>
    <col min="28" max="28" width="7" style="49" customWidth="1"/>
    <col min="29" max="29" width="43.8984375" style="49" bestFit="1" customWidth="1"/>
    <col min="30" max="30" width="22.09765625" style="52" customWidth="1"/>
    <col min="31" max="31" width="10.59765625" style="52" customWidth="1"/>
    <col min="32" max="32" width="12.19921875" style="52" customWidth="1"/>
    <col min="33" max="33" width="24.59765625" style="49" customWidth="1"/>
    <col min="34" max="34" width="4" style="49" customWidth="1"/>
    <col min="35" max="35" width="9.3984375" style="49" customWidth="1"/>
    <col min="36" max="38" width="9.3984375" style="49" hidden="1" customWidth="1"/>
    <col min="39" max="16384" width="12.59765625" style="49" hidden="1"/>
  </cols>
  <sheetData>
    <row r="1" spans="1:38" thickBot="1">
      <c r="A1" s="101"/>
      <c r="B1" s="101"/>
      <c r="C1" s="102"/>
      <c r="D1" s="103"/>
      <c r="E1" s="102"/>
      <c r="F1" s="104"/>
      <c r="G1" s="102"/>
      <c r="H1" s="104"/>
      <c r="I1" s="103"/>
      <c r="J1" s="102"/>
      <c r="K1" s="102"/>
      <c r="L1" s="102"/>
      <c r="M1" s="102"/>
      <c r="N1" s="102"/>
      <c r="O1" s="102"/>
      <c r="P1" s="103"/>
      <c r="Q1" s="102"/>
      <c r="R1" s="102"/>
      <c r="S1" s="102"/>
      <c r="T1" s="102"/>
      <c r="U1" s="102"/>
      <c r="V1" s="102"/>
      <c r="W1" s="102"/>
      <c r="X1" s="102"/>
      <c r="Y1" s="102"/>
      <c r="Z1" s="102"/>
      <c r="AA1" s="1"/>
      <c r="AB1" s="1"/>
      <c r="AC1" s="2"/>
      <c r="AD1" s="102"/>
      <c r="AE1" s="102"/>
      <c r="AF1" s="102"/>
      <c r="AG1" s="104"/>
      <c r="AH1" s="105"/>
      <c r="AI1" s="101"/>
      <c r="AJ1" s="101"/>
      <c r="AK1" s="101"/>
      <c r="AL1" s="101"/>
    </row>
    <row r="2" spans="1:38" ht="14.4">
      <c r="A2" s="101"/>
      <c r="B2" s="106"/>
      <c r="C2" s="107"/>
      <c r="D2" s="108"/>
      <c r="E2" s="107"/>
      <c r="F2" s="109"/>
      <c r="G2" s="107"/>
      <c r="H2" s="109"/>
      <c r="I2" s="108"/>
      <c r="J2" s="107"/>
      <c r="K2" s="107"/>
      <c r="L2" s="107"/>
      <c r="M2" s="107"/>
      <c r="N2" s="107"/>
      <c r="O2" s="107"/>
      <c r="P2" s="108"/>
      <c r="Q2" s="107"/>
      <c r="R2" s="107"/>
      <c r="S2" s="107"/>
      <c r="T2" s="107"/>
      <c r="U2" s="107"/>
      <c r="V2" s="107"/>
      <c r="W2" s="107"/>
      <c r="X2" s="107"/>
      <c r="Y2" s="107"/>
      <c r="Z2" s="107"/>
      <c r="AA2" s="16"/>
      <c r="AB2" s="16"/>
      <c r="AC2" s="17"/>
      <c r="AD2" s="107"/>
      <c r="AE2" s="107"/>
      <c r="AF2" s="107"/>
      <c r="AG2" s="109"/>
      <c r="AH2" s="110"/>
      <c r="AI2" s="101"/>
      <c r="AJ2" s="101"/>
      <c r="AK2" s="101"/>
      <c r="AL2" s="101"/>
    </row>
    <row r="3" spans="1:38" ht="39.75" customHeight="1">
      <c r="A3" s="111"/>
      <c r="B3" s="112"/>
      <c r="C3" s="313"/>
      <c r="D3" s="314"/>
      <c r="E3" s="314"/>
      <c r="F3" s="314"/>
      <c r="G3" s="314"/>
      <c r="H3" s="315"/>
      <c r="I3" s="322" t="s">
        <v>0</v>
      </c>
      <c r="J3" s="323"/>
      <c r="K3" s="323"/>
      <c r="L3" s="323"/>
      <c r="M3" s="323"/>
      <c r="N3" s="323"/>
      <c r="O3" s="323"/>
      <c r="P3" s="323"/>
      <c r="Q3" s="323"/>
      <c r="R3" s="323"/>
      <c r="S3" s="323"/>
      <c r="T3" s="323"/>
      <c r="U3" s="323"/>
      <c r="V3" s="323"/>
      <c r="W3" s="323"/>
      <c r="X3" s="323"/>
      <c r="Y3" s="323"/>
      <c r="Z3" s="323"/>
      <c r="AA3" s="323"/>
      <c r="AB3" s="323"/>
      <c r="AC3" s="324"/>
      <c r="AD3" s="299" t="s">
        <v>1</v>
      </c>
      <c r="AE3" s="252"/>
      <c r="AF3" s="252"/>
      <c r="AG3" s="253"/>
      <c r="AH3" s="113"/>
      <c r="AI3" s="111"/>
      <c r="AJ3" s="111"/>
      <c r="AK3" s="111"/>
      <c r="AL3" s="111"/>
    </row>
    <row r="4" spans="1:38" ht="39.75" customHeight="1">
      <c r="A4" s="111"/>
      <c r="B4" s="112"/>
      <c r="C4" s="316"/>
      <c r="D4" s="317"/>
      <c r="E4" s="317"/>
      <c r="F4" s="317"/>
      <c r="G4" s="317"/>
      <c r="H4" s="318"/>
      <c r="I4" s="325"/>
      <c r="J4" s="326"/>
      <c r="K4" s="326"/>
      <c r="L4" s="326"/>
      <c r="M4" s="326"/>
      <c r="N4" s="326"/>
      <c r="O4" s="326"/>
      <c r="P4" s="326"/>
      <c r="Q4" s="326"/>
      <c r="R4" s="326"/>
      <c r="S4" s="326"/>
      <c r="T4" s="326"/>
      <c r="U4" s="326"/>
      <c r="V4" s="326"/>
      <c r="W4" s="326"/>
      <c r="X4" s="326"/>
      <c r="Y4" s="326"/>
      <c r="Z4" s="326"/>
      <c r="AA4" s="326"/>
      <c r="AB4" s="326"/>
      <c r="AC4" s="327"/>
      <c r="AD4" s="300">
        <v>44123</v>
      </c>
      <c r="AE4" s="252"/>
      <c r="AF4" s="252"/>
      <c r="AG4" s="253"/>
      <c r="AH4" s="113"/>
      <c r="AI4" s="111"/>
      <c r="AJ4" s="111"/>
      <c r="AK4" s="111"/>
      <c r="AL4" s="111"/>
    </row>
    <row r="5" spans="1:38" ht="39.75" customHeight="1">
      <c r="A5" s="111"/>
      <c r="B5" s="112"/>
      <c r="C5" s="319"/>
      <c r="D5" s="320"/>
      <c r="E5" s="320"/>
      <c r="F5" s="320"/>
      <c r="G5" s="320"/>
      <c r="H5" s="321"/>
      <c r="I5" s="328"/>
      <c r="J5" s="329"/>
      <c r="K5" s="329"/>
      <c r="L5" s="329"/>
      <c r="M5" s="329"/>
      <c r="N5" s="329"/>
      <c r="O5" s="329"/>
      <c r="P5" s="329"/>
      <c r="Q5" s="329"/>
      <c r="R5" s="329"/>
      <c r="S5" s="329"/>
      <c r="T5" s="329"/>
      <c r="U5" s="329"/>
      <c r="V5" s="329"/>
      <c r="W5" s="329"/>
      <c r="X5" s="329"/>
      <c r="Y5" s="329"/>
      <c r="Z5" s="329"/>
      <c r="AA5" s="329"/>
      <c r="AB5" s="329"/>
      <c r="AC5" s="330"/>
      <c r="AD5" s="299" t="s">
        <v>2</v>
      </c>
      <c r="AE5" s="252"/>
      <c r="AF5" s="252"/>
      <c r="AG5" s="253"/>
      <c r="AH5" s="113"/>
      <c r="AI5" s="111"/>
      <c r="AJ5" s="111"/>
      <c r="AK5" s="111"/>
      <c r="AL5" s="111"/>
    </row>
    <row r="6" spans="1:38" ht="18.75" customHeight="1">
      <c r="A6" s="111"/>
      <c r="B6" s="112"/>
      <c r="C6" s="114"/>
      <c r="D6" s="115"/>
      <c r="E6" s="114"/>
      <c r="F6" s="116"/>
      <c r="G6" s="114"/>
      <c r="H6" s="116"/>
      <c r="I6" s="115"/>
      <c r="J6" s="114"/>
      <c r="K6" s="114"/>
      <c r="L6" s="114"/>
      <c r="M6" s="114"/>
      <c r="N6" s="114"/>
      <c r="O6" s="102"/>
      <c r="P6" s="115"/>
      <c r="Q6" s="114"/>
      <c r="R6" s="114"/>
      <c r="S6" s="114"/>
      <c r="T6" s="114"/>
      <c r="U6" s="114"/>
      <c r="V6" s="114"/>
      <c r="W6" s="114"/>
      <c r="X6" s="114"/>
      <c r="Y6" s="114"/>
      <c r="Z6" s="114"/>
      <c r="AA6" s="3"/>
      <c r="AB6" s="3"/>
      <c r="AC6" s="4"/>
      <c r="AD6" s="114"/>
      <c r="AE6" s="114"/>
      <c r="AF6" s="114"/>
      <c r="AG6" s="116"/>
      <c r="AH6" s="113"/>
      <c r="AI6" s="111"/>
      <c r="AJ6" s="111"/>
      <c r="AK6" s="111"/>
      <c r="AL6" s="111"/>
    </row>
    <row r="7" spans="1:38" ht="23.25" customHeight="1">
      <c r="A7" s="5"/>
      <c r="B7" s="18"/>
      <c r="C7" s="301" t="s">
        <v>997</v>
      </c>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19"/>
      <c r="AI7" s="5"/>
      <c r="AJ7" s="5"/>
      <c r="AK7" s="5"/>
      <c r="AL7" s="5"/>
    </row>
    <row r="8" spans="1:38" ht="9.75" customHeight="1">
      <c r="A8" s="5"/>
      <c r="B8" s="18"/>
      <c r="C8" s="57"/>
      <c r="D8" s="31"/>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19"/>
      <c r="AI8" s="5"/>
      <c r="AJ8" s="5"/>
      <c r="AK8" s="5"/>
      <c r="AL8" s="5"/>
    </row>
    <row r="9" spans="1:38" ht="45.75" customHeight="1">
      <c r="A9" s="101"/>
      <c r="B9" s="117"/>
      <c r="C9" s="303" t="s">
        <v>3</v>
      </c>
      <c r="D9" s="310" t="s">
        <v>4</v>
      </c>
      <c r="E9" s="306" t="s">
        <v>5</v>
      </c>
      <c r="F9" s="306" t="s">
        <v>6</v>
      </c>
      <c r="G9" s="306" t="s">
        <v>7</v>
      </c>
      <c r="H9" s="303" t="s">
        <v>8</v>
      </c>
      <c r="I9" s="306" t="s">
        <v>9</v>
      </c>
      <c r="J9" s="285" t="s">
        <v>10</v>
      </c>
      <c r="K9" s="286"/>
      <c r="L9" s="286"/>
      <c r="M9" s="286"/>
      <c r="N9" s="287"/>
      <c r="O9" s="306" t="s">
        <v>11</v>
      </c>
      <c r="P9" s="306" t="s">
        <v>12</v>
      </c>
      <c r="Q9" s="283" t="s">
        <v>13</v>
      </c>
      <c r="R9" s="284"/>
      <c r="S9" s="284"/>
      <c r="T9" s="284"/>
      <c r="U9" s="291"/>
      <c r="V9" s="292" t="s">
        <v>14</v>
      </c>
      <c r="W9" s="293"/>
      <c r="X9" s="293"/>
      <c r="Y9" s="293"/>
      <c r="Z9" s="294"/>
      <c r="AA9" s="303" t="s">
        <v>15</v>
      </c>
      <c r="AB9" s="277" t="s">
        <v>16</v>
      </c>
      <c r="AC9" s="278"/>
      <c r="AD9" s="278"/>
      <c r="AE9" s="278"/>
      <c r="AF9" s="279"/>
      <c r="AG9" s="303" t="s">
        <v>17</v>
      </c>
      <c r="AH9" s="113"/>
      <c r="AI9" s="101"/>
      <c r="AJ9" s="101"/>
      <c r="AK9" s="101"/>
      <c r="AL9" s="101"/>
    </row>
    <row r="10" spans="1:38" ht="27.75" customHeight="1">
      <c r="A10" s="101"/>
      <c r="B10" s="117"/>
      <c r="C10" s="304"/>
      <c r="D10" s="311"/>
      <c r="E10" s="307"/>
      <c r="F10" s="307"/>
      <c r="G10" s="307"/>
      <c r="H10" s="304"/>
      <c r="I10" s="307"/>
      <c r="J10" s="288"/>
      <c r="K10" s="289"/>
      <c r="L10" s="289"/>
      <c r="M10" s="289"/>
      <c r="N10" s="290"/>
      <c r="O10" s="307"/>
      <c r="P10" s="307"/>
      <c r="Q10" s="283" t="s">
        <v>18</v>
      </c>
      <c r="R10" s="284"/>
      <c r="S10" s="283" t="s">
        <v>19</v>
      </c>
      <c r="T10" s="284"/>
      <c r="U10" s="284"/>
      <c r="V10" s="280"/>
      <c r="W10" s="281"/>
      <c r="X10" s="281"/>
      <c r="Y10" s="281"/>
      <c r="Z10" s="282"/>
      <c r="AA10" s="304"/>
      <c r="AB10" s="280"/>
      <c r="AC10" s="281"/>
      <c r="AD10" s="281"/>
      <c r="AE10" s="281"/>
      <c r="AF10" s="282"/>
      <c r="AG10" s="304"/>
      <c r="AH10" s="113"/>
      <c r="AI10" s="101"/>
      <c r="AJ10" s="101"/>
      <c r="AK10" s="101"/>
      <c r="AL10" s="101"/>
    </row>
    <row r="11" spans="1:38" ht="95.25" customHeight="1">
      <c r="A11" s="118"/>
      <c r="B11" s="119"/>
      <c r="C11" s="309"/>
      <c r="D11" s="312"/>
      <c r="E11" s="309"/>
      <c r="F11" s="309"/>
      <c r="G11" s="309"/>
      <c r="H11" s="309"/>
      <c r="I11" s="305"/>
      <c r="J11" s="6" t="s">
        <v>20</v>
      </c>
      <c r="K11" s="6" t="s">
        <v>21</v>
      </c>
      <c r="L11" s="6" t="s">
        <v>22</v>
      </c>
      <c r="M11" s="6" t="s">
        <v>21</v>
      </c>
      <c r="N11" s="7" t="s">
        <v>23</v>
      </c>
      <c r="O11" s="309"/>
      <c r="P11" s="305"/>
      <c r="Q11" s="8" t="s">
        <v>24</v>
      </c>
      <c r="R11" s="8" t="s">
        <v>25</v>
      </c>
      <c r="S11" s="8" t="s">
        <v>26</v>
      </c>
      <c r="T11" s="8" t="s">
        <v>27</v>
      </c>
      <c r="U11" s="8" t="s">
        <v>28</v>
      </c>
      <c r="V11" s="8" t="s">
        <v>29</v>
      </c>
      <c r="W11" s="8" t="s">
        <v>21</v>
      </c>
      <c r="X11" s="8" t="s">
        <v>30</v>
      </c>
      <c r="Y11" s="8" t="s">
        <v>21</v>
      </c>
      <c r="Z11" s="7" t="s">
        <v>31</v>
      </c>
      <c r="AA11" s="308"/>
      <c r="AB11" s="53" t="s">
        <v>32</v>
      </c>
      <c r="AC11" s="99" t="s">
        <v>33</v>
      </c>
      <c r="AD11" s="99" t="s">
        <v>34</v>
      </c>
      <c r="AE11" s="99" t="s">
        <v>35</v>
      </c>
      <c r="AF11" s="99" t="s">
        <v>36</v>
      </c>
      <c r="AG11" s="305"/>
      <c r="AH11" s="120"/>
      <c r="AI11" s="118"/>
      <c r="AJ11" s="118"/>
      <c r="AK11" s="118"/>
      <c r="AL11" s="118"/>
    </row>
    <row r="12" spans="1:38" ht="88.5" customHeight="1">
      <c r="A12" s="9"/>
      <c r="B12" s="20"/>
      <c r="C12" s="161">
        <v>1</v>
      </c>
      <c r="D12" s="215" t="s">
        <v>37</v>
      </c>
      <c r="E12" s="161" t="s">
        <v>38</v>
      </c>
      <c r="F12" s="218" t="s">
        <v>39</v>
      </c>
      <c r="G12" s="164" t="s">
        <v>40</v>
      </c>
      <c r="H12" s="218" t="s">
        <v>41</v>
      </c>
      <c r="I12" s="167" t="s">
        <v>42</v>
      </c>
      <c r="J12" s="170" t="s">
        <v>95</v>
      </c>
      <c r="K12" s="170">
        <f>IF( J12="Muy baja",20%,IF(J12 ="Baja",40%,IF( J12="Media",60%,IF(J12 ="Alta",80%,IF( J12="Muy alta",100%)))))</f>
        <v>0.6</v>
      </c>
      <c r="L12" s="170" t="s">
        <v>44</v>
      </c>
      <c r="M12" s="170">
        <f>IF( L12="Leve",20%,
IF(L12 ="Menor",40%,
IF( L12="Moderado",60%,
IF(L12 ="Mayor",80%,
IF( L12="Catastrófico",100%)))))</f>
        <v>1</v>
      </c>
      <c r="N12" s="198" t="str">
        <f>IF(AND(K12=20%,M12=20%),"Baja",
IF(AND(K12=20%,M12=40%),"Baja",
IF(AND(K12=20%,M12=60%),"Moderada",
IF(AND(K12=20%,M12=80%),"Alta",
IF(AND(K12=20%,M12=100%),"Extrema",
IF(AND(K12=40%,M12=20%),"Baja",
IF(AND(K12=40%,M12=40%),"Moderada",
IF(AND(K12=40%,M12=60%),"Moderada",
IF(AND(K12=40%,M12=80%),"Alta",
IF(AND(K12=40%,M12=100%),"Extrema",
IF(AND(K12=60%,M12=20%),"Moderada",
IF(AND(K12=60%,M12=40%),"Moderada",
IF(AND(K12=60%,M12=60%),"Moderada",
IF(AND(K12=60%,M12=80%),"Alta",
IF(AND(K12=60%,M12=100%),"Extrema",
IF(AND(K12=80%,M12=20%),"Moderada",
IF(AND(K12=80%,M12=40%),"Moderada",
IF(AND(K12=80%,M12=60%),"Alta",
IF(AND(K12=80%,M12=80%),"Alta",
IF(AND(K12=80%,M12=100%),"Extrema",
IF(AND(K12=100%,M12=20%),"Alta",
IF(AND(K12=100%,M12=40%),"Alta",
IF(AND(K12=100%,M12=60%),"Alta",
IF(AND(K12=100%,M12=80%),"Alta",
IF(AND(K12=100%,M12=100%),"Extrema",
IF(AND(K12=20%,M12=20%),"Baja",
IF(AND(K12=20%,M12=40%),"Baja",
IF(AND(K12=20%,M12=60%),"Moderada",
IF(AND(K12=20%,M12=80%),"Moderada",
IF(AND(K12=20%,M12=100%),"Alta",
IF(AND(K12=40%,M12=20%),"Baja",
IF(AND(K12=40%,M12=40%),"Moderada",
IF(AND(K12=40%,M12=60%),"Moderada",
IF(AND(K12=40%,M12=80%),"Moderada",
IF(AND(K12=40%,M12=100%),"Alta",
IF(AND(K12=60%,M12=20%),"Moderada",
IF(AND(K12=60%,M12=40%),"Moderada",
IF(AND(K12=60%,M12=60%),"Moderada",
IF(AND(K12=60%,M12=80%),"Alta",
IF(AND(K12=60%,M12=100%),"Alta",
IF(AND(K12=80%,M12=20%),"Alta",
IF(AND(K12=80%,M12=20%),"Alta",
IF(AND(K12=80%,M12=40%),"Alta",
IF(AND(K12=80%,M12=60%),"Alta",
IF(AND(K12=80%,M12=80%),"Alta",
IF(AND(K12=80%,M12=100%),"Alta",
IF(AND(K12=100%,M12=20%),"Extrema",
IF(AND(K12=100%,M12=40%),"Extrema",
IF(AND(K12=100%,M12=60%),"Extrema",
IF(AND(K12=100%,M12=80%),"Extrema",
IF(AND(K12=100%,M12=100%),"Extrema",)))))))))))))))))))))))))))))))))))))))))))))))))))</f>
        <v>Extrema</v>
      </c>
      <c r="O12" s="133" t="s">
        <v>45</v>
      </c>
      <c r="P12" s="69" t="s">
        <v>896</v>
      </c>
      <c r="Q12" s="71" t="s">
        <v>46</v>
      </c>
      <c r="R12" s="71" t="s">
        <v>47</v>
      </c>
      <c r="S12" s="72" t="s">
        <v>48</v>
      </c>
      <c r="T12" s="71" t="s">
        <v>49</v>
      </c>
      <c r="U12" s="71" t="s">
        <v>50</v>
      </c>
      <c r="V12" s="170" t="s">
        <v>51</v>
      </c>
      <c r="W12" s="170">
        <v>0.17</v>
      </c>
      <c r="X12" s="231" t="s">
        <v>52</v>
      </c>
      <c r="Y12" s="234">
        <v>0.75</v>
      </c>
      <c r="Z12" s="198" t="s">
        <v>53</v>
      </c>
      <c r="AA12" s="164" t="s">
        <v>54</v>
      </c>
      <c r="AB12" s="54" t="s">
        <v>55</v>
      </c>
      <c r="AC12" s="86" t="s">
        <v>897</v>
      </c>
      <c r="AD12" s="35" t="s">
        <v>904</v>
      </c>
      <c r="AE12" s="10">
        <v>45383</v>
      </c>
      <c r="AF12" s="10">
        <v>45641</v>
      </c>
      <c r="AG12" s="187" t="s">
        <v>57</v>
      </c>
      <c r="AH12" s="21"/>
      <c r="AI12" s="121"/>
      <c r="AJ12" s="121"/>
      <c r="AK12" s="121"/>
      <c r="AL12" s="121"/>
    </row>
    <row r="13" spans="1:38" ht="88.5" customHeight="1">
      <c r="A13" s="9"/>
      <c r="B13" s="20"/>
      <c r="C13" s="162"/>
      <c r="D13" s="216"/>
      <c r="E13" s="162"/>
      <c r="F13" s="219"/>
      <c r="G13" s="165"/>
      <c r="H13" s="219"/>
      <c r="I13" s="168"/>
      <c r="J13" s="171"/>
      <c r="K13" s="171"/>
      <c r="L13" s="171"/>
      <c r="M13" s="171"/>
      <c r="N13" s="192"/>
      <c r="O13" s="37" t="s">
        <v>58</v>
      </c>
      <c r="P13" s="69" t="s">
        <v>873</v>
      </c>
      <c r="Q13" s="71" t="s">
        <v>59</v>
      </c>
      <c r="R13" s="71" t="s">
        <v>47</v>
      </c>
      <c r="S13" s="72" t="s">
        <v>60</v>
      </c>
      <c r="T13" s="71" t="s">
        <v>49</v>
      </c>
      <c r="U13" s="71" t="s">
        <v>50</v>
      </c>
      <c r="V13" s="171"/>
      <c r="W13" s="171"/>
      <c r="X13" s="232"/>
      <c r="Y13" s="235"/>
      <c r="Z13" s="192"/>
      <c r="AA13" s="165"/>
      <c r="AB13" s="54" t="s">
        <v>61</v>
      </c>
      <c r="AC13" s="86" t="s">
        <v>736</v>
      </c>
      <c r="AD13" s="35" t="s">
        <v>947</v>
      </c>
      <c r="AE13" s="10">
        <v>45383</v>
      </c>
      <c r="AF13" s="10">
        <v>45641</v>
      </c>
      <c r="AG13" s="189"/>
      <c r="AH13" s="21"/>
      <c r="AI13" s="121"/>
      <c r="AJ13" s="121"/>
      <c r="AK13" s="121"/>
      <c r="AL13" s="121"/>
    </row>
    <row r="14" spans="1:38" ht="88.5" customHeight="1">
      <c r="A14" s="9"/>
      <c r="B14" s="20"/>
      <c r="C14" s="162"/>
      <c r="D14" s="216"/>
      <c r="E14" s="162"/>
      <c r="F14" s="219"/>
      <c r="G14" s="165"/>
      <c r="H14" s="219"/>
      <c r="I14" s="168"/>
      <c r="J14" s="171"/>
      <c r="K14" s="171"/>
      <c r="L14" s="171"/>
      <c r="M14" s="171"/>
      <c r="N14" s="192"/>
      <c r="O14" s="164" t="s">
        <v>62</v>
      </c>
      <c r="P14" s="183" t="s">
        <v>874</v>
      </c>
      <c r="Q14" s="176" t="s">
        <v>63</v>
      </c>
      <c r="R14" s="176" t="s">
        <v>47</v>
      </c>
      <c r="S14" s="185" t="s">
        <v>64</v>
      </c>
      <c r="T14" s="176" t="s">
        <v>65</v>
      </c>
      <c r="U14" s="176" t="s">
        <v>50</v>
      </c>
      <c r="V14" s="171"/>
      <c r="W14" s="171"/>
      <c r="X14" s="232"/>
      <c r="Y14" s="235"/>
      <c r="Z14" s="192"/>
      <c r="AA14" s="165"/>
      <c r="AB14" s="54" t="s">
        <v>66</v>
      </c>
      <c r="AC14" s="86" t="s">
        <v>697</v>
      </c>
      <c r="AD14" s="35" t="s">
        <v>905</v>
      </c>
      <c r="AE14" s="10">
        <v>45352</v>
      </c>
      <c r="AF14" s="10">
        <v>45656</v>
      </c>
      <c r="AG14" s="189"/>
      <c r="AH14" s="21"/>
      <c r="AI14" s="121"/>
      <c r="AJ14" s="121"/>
      <c r="AK14" s="121"/>
      <c r="AL14" s="121"/>
    </row>
    <row r="15" spans="1:38" ht="88.5" customHeight="1">
      <c r="A15" s="9"/>
      <c r="B15" s="20"/>
      <c r="C15" s="163"/>
      <c r="D15" s="217"/>
      <c r="E15" s="163"/>
      <c r="F15" s="220"/>
      <c r="G15" s="166"/>
      <c r="H15" s="220"/>
      <c r="I15" s="169"/>
      <c r="J15" s="172"/>
      <c r="K15" s="172"/>
      <c r="L15" s="172"/>
      <c r="M15" s="172"/>
      <c r="N15" s="199"/>
      <c r="O15" s="166"/>
      <c r="P15" s="184"/>
      <c r="Q15" s="177"/>
      <c r="R15" s="177"/>
      <c r="S15" s="206"/>
      <c r="T15" s="177"/>
      <c r="U15" s="177"/>
      <c r="V15" s="172"/>
      <c r="W15" s="172"/>
      <c r="X15" s="233"/>
      <c r="Y15" s="236"/>
      <c r="Z15" s="199"/>
      <c r="AA15" s="166"/>
      <c r="AB15" s="54" t="s">
        <v>67</v>
      </c>
      <c r="AC15" s="86" t="s">
        <v>68</v>
      </c>
      <c r="AD15" s="35" t="s">
        <v>905</v>
      </c>
      <c r="AE15" s="10">
        <v>45474</v>
      </c>
      <c r="AF15" s="10">
        <v>45641</v>
      </c>
      <c r="AG15" s="188"/>
      <c r="AH15" s="21"/>
      <c r="AI15" s="121"/>
      <c r="AJ15" s="121"/>
      <c r="AK15" s="121"/>
      <c r="AL15" s="121"/>
    </row>
    <row r="16" spans="1:38" ht="88.5" customHeight="1">
      <c r="A16" s="9"/>
      <c r="B16" s="20"/>
      <c r="C16" s="161">
        <v>2</v>
      </c>
      <c r="D16" s="161" t="s">
        <v>69</v>
      </c>
      <c r="E16" s="161" t="s">
        <v>704</v>
      </c>
      <c r="F16" s="164" t="s">
        <v>886</v>
      </c>
      <c r="G16" s="164" t="s">
        <v>40</v>
      </c>
      <c r="H16" s="164" t="s">
        <v>887</v>
      </c>
      <c r="I16" s="167" t="s">
        <v>888</v>
      </c>
      <c r="J16" s="170" t="s">
        <v>43</v>
      </c>
      <c r="K16" s="170">
        <f>IF( J16="Muy baja",20%,IF( J16="Baja",40%,IF( J16="Media",60%,IF(J16 ="Alta",80%,IF( J16="Muy alta",100%)))))</f>
        <v>0.4</v>
      </c>
      <c r="L16" s="170" t="s">
        <v>52</v>
      </c>
      <c r="M16" s="274">
        <f>IF( L16="Leve",20%,
IF(L16="Menor",40%,
IF( L16="Moderado",60%,
IF(L16="Mayor",80%,
IF( L16="Catastrófico",100%)))))</f>
        <v>0.8</v>
      </c>
      <c r="N16" s="198" t="s">
        <v>70</v>
      </c>
      <c r="O16" s="164" t="s">
        <v>71</v>
      </c>
      <c r="P16" s="183" t="s">
        <v>890</v>
      </c>
      <c r="Q16" s="176" t="s">
        <v>59</v>
      </c>
      <c r="R16" s="176" t="s">
        <v>47</v>
      </c>
      <c r="S16" s="185" t="s">
        <v>72</v>
      </c>
      <c r="T16" s="176" t="s">
        <v>65</v>
      </c>
      <c r="U16" s="176" t="s">
        <v>50</v>
      </c>
      <c r="V16" s="170" t="s">
        <v>51</v>
      </c>
      <c r="W16" s="173">
        <v>0.05</v>
      </c>
      <c r="X16" s="170" t="s">
        <v>134</v>
      </c>
      <c r="Y16" s="173">
        <v>0.6</v>
      </c>
      <c r="Z16" s="170" t="s">
        <v>135</v>
      </c>
      <c r="AA16" s="207" t="s">
        <v>54</v>
      </c>
      <c r="AB16" s="54" t="s">
        <v>73</v>
      </c>
      <c r="AC16" s="86" t="s">
        <v>889</v>
      </c>
      <c r="AD16" s="35" t="s">
        <v>906</v>
      </c>
      <c r="AE16" s="10">
        <v>45627</v>
      </c>
      <c r="AF16" s="10">
        <v>45687</v>
      </c>
      <c r="AG16" s="156"/>
      <c r="AH16" s="21"/>
      <c r="AI16" s="121"/>
      <c r="AJ16" s="121"/>
      <c r="AK16" s="121"/>
      <c r="AL16" s="121"/>
    </row>
    <row r="17" spans="1:38" ht="88.5" customHeight="1">
      <c r="A17" s="9"/>
      <c r="B17" s="20"/>
      <c r="C17" s="162"/>
      <c r="D17" s="162"/>
      <c r="E17" s="162"/>
      <c r="F17" s="165"/>
      <c r="G17" s="165"/>
      <c r="H17" s="165"/>
      <c r="I17" s="168"/>
      <c r="J17" s="171"/>
      <c r="K17" s="171"/>
      <c r="L17" s="171"/>
      <c r="M17" s="275"/>
      <c r="N17" s="192"/>
      <c r="O17" s="166"/>
      <c r="P17" s="184"/>
      <c r="Q17" s="177"/>
      <c r="R17" s="177"/>
      <c r="S17" s="206"/>
      <c r="T17" s="177"/>
      <c r="U17" s="177"/>
      <c r="V17" s="171"/>
      <c r="W17" s="174"/>
      <c r="X17" s="171"/>
      <c r="Y17" s="174"/>
      <c r="Z17" s="171"/>
      <c r="AA17" s="208"/>
      <c r="AB17" s="54" t="s">
        <v>75</v>
      </c>
      <c r="AC17" s="86" t="s">
        <v>891</v>
      </c>
      <c r="AD17" s="35" t="s">
        <v>906</v>
      </c>
      <c r="AE17" s="10">
        <v>45444</v>
      </c>
      <c r="AF17" s="10">
        <v>45687</v>
      </c>
      <c r="AG17" s="156"/>
      <c r="AH17" s="21"/>
      <c r="AI17" s="121"/>
      <c r="AJ17" s="121"/>
      <c r="AK17" s="121"/>
      <c r="AL17" s="121"/>
    </row>
    <row r="18" spans="1:38" ht="99.75" customHeight="1">
      <c r="A18" s="9"/>
      <c r="B18" s="20"/>
      <c r="C18" s="162"/>
      <c r="D18" s="162"/>
      <c r="E18" s="162"/>
      <c r="F18" s="165"/>
      <c r="G18" s="165"/>
      <c r="H18" s="165"/>
      <c r="I18" s="168"/>
      <c r="J18" s="171"/>
      <c r="K18" s="171"/>
      <c r="L18" s="171"/>
      <c r="M18" s="275"/>
      <c r="N18" s="192"/>
      <c r="O18" s="164" t="s">
        <v>76</v>
      </c>
      <c r="P18" s="178" t="s">
        <v>699</v>
      </c>
      <c r="Q18" s="180" t="s">
        <v>59</v>
      </c>
      <c r="R18" s="180" t="s">
        <v>47</v>
      </c>
      <c r="S18" s="210" t="s">
        <v>72</v>
      </c>
      <c r="T18" s="180" t="s">
        <v>49</v>
      </c>
      <c r="U18" s="180" t="s">
        <v>50</v>
      </c>
      <c r="V18" s="171"/>
      <c r="W18" s="174"/>
      <c r="X18" s="171"/>
      <c r="Y18" s="174"/>
      <c r="Z18" s="171"/>
      <c r="AA18" s="208"/>
      <c r="AB18" s="54" t="s">
        <v>77</v>
      </c>
      <c r="AC18" s="86" t="s">
        <v>78</v>
      </c>
      <c r="AD18" s="35" t="s">
        <v>907</v>
      </c>
      <c r="AE18" s="10">
        <v>45323</v>
      </c>
      <c r="AF18" s="10">
        <v>45657</v>
      </c>
      <c r="AG18" s="189"/>
      <c r="AH18" s="21"/>
      <c r="AI18" s="121"/>
      <c r="AJ18" s="121"/>
      <c r="AK18" s="121"/>
      <c r="AL18" s="121"/>
    </row>
    <row r="19" spans="1:38" ht="99.75" customHeight="1">
      <c r="A19" s="9"/>
      <c r="B19" s="20"/>
      <c r="C19" s="162"/>
      <c r="D19" s="162"/>
      <c r="E19" s="162"/>
      <c r="F19" s="165"/>
      <c r="G19" s="165"/>
      <c r="H19" s="165"/>
      <c r="I19" s="168"/>
      <c r="J19" s="171"/>
      <c r="K19" s="171"/>
      <c r="L19" s="171"/>
      <c r="M19" s="275"/>
      <c r="N19" s="192"/>
      <c r="O19" s="166"/>
      <c r="P19" s="179"/>
      <c r="Q19" s="181"/>
      <c r="R19" s="181"/>
      <c r="S19" s="181"/>
      <c r="T19" s="181"/>
      <c r="U19" s="181"/>
      <c r="V19" s="171"/>
      <c r="W19" s="174"/>
      <c r="X19" s="171"/>
      <c r="Y19" s="174"/>
      <c r="Z19" s="171"/>
      <c r="AA19" s="208"/>
      <c r="AB19" s="55" t="s">
        <v>80</v>
      </c>
      <c r="AC19" s="86" t="s">
        <v>703</v>
      </c>
      <c r="AD19" s="35" t="s">
        <v>906</v>
      </c>
      <c r="AE19" s="10">
        <v>45323</v>
      </c>
      <c r="AF19" s="10">
        <v>45657</v>
      </c>
      <c r="AG19" s="188"/>
      <c r="AH19" s="21"/>
      <c r="AI19" s="121"/>
      <c r="AJ19" s="121"/>
      <c r="AK19" s="121"/>
      <c r="AL19" s="121"/>
    </row>
    <row r="20" spans="1:38" ht="88.5" customHeight="1">
      <c r="A20" s="9"/>
      <c r="B20" s="20"/>
      <c r="C20" s="162"/>
      <c r="D20" s="162"/>
      <c r="E20" s="162"/>
      <c r="F20" s="165"/>
      <c r="G20" s="165"/>
      <c r="H20" s="165"/>
      <c r="I20" s="168"/>
      <c r="J20" s="171"/>
      <c r="K20" s="171"/>
      <c r="L20" s="171"/>
      <c r="M20" s="275"/>
      <c r="N20" s="192"/>
      <c r="O20" s="65" t="s">
        <v>81</v>
      </c>
      <c r="P20" s="69" t="s">
        <v>892</v>
      </c>
      <c r="Q20" s="71" t="s">
        <v>46</v>
      </c>
      <c r="R20" s="71" t="s">
        <v>47</v>
      </c>
      <c r="S20" s="72" t="s">
        <v>82</v>
      </c>
      <c r="T20" s="71" t="s">
        <v>49</v>
      </c>
      <c r="U20" s="71" t="s">
        <v>50</v>
      </c>
      <c r="V20" s="171"/>
      <c r="W20" s="174"/>
      <c r="X20" s="171"/>
      <c r="Y20" s="174"/>
      <c r="Z20" s="171"/>
      <c r="AA20" s="208"/>
      <c r="AB20" s="55" t="s">
        <v>83</v>
      </c>
      <c r="AC20" s="86" t="s">
        <v>707</v>
      </c>
      <c r="AD20" s="35" t="s">
        <v>906</v>
      </c>
      <c r="AE20" s="10">
        <v>45323</v>
      </c>
      <c r="AF20" s="10">
        <v>45657</v>
      </c>
      <c r="AG20" s="187" t="s">
        <v>79</v>
      </c>
      <c r="AH20" s="21"/>
      <c r="AI20" s="121"/>
      <c r="AJ20" s="121"/>
      <c r="AK20" s="121"/>
      <c r="AL20" s="121"/>
    </row>
    <row r="21" spans="1:38" ht="129" customHeight="1">
      <c r="A21" s="9"/>
      <c r="B21" s="20"/>
      <c r="C21" s="162"/>
      <c r="D21" s="162"/>
      <c r="E21" s="162"/>
      <c r="F21" s="165"/>
      <c r="G21" s="165"/>
      <c r="H21" s="165"/>
      <c r="I21" s="168"/>
      <c r="J21" s="171"/>
      <c r="K21" s="171"/>
      <c r="L21" s="171"/>
      <c r="M21" s="275"/>
      <c r="N21" s="192"/>
      <c r="O21" s="65" t="s">
        <v>84</v>
      </c>
      <c r="P21" s="132" t="s">
        <v>893</v>
      </c>
      <c r="Q21" s="71" t="s">
        <v>63</v>
      </c>
      <c r="R21" s="71" t="s">
        <v>47</v>
      </c>
      <c r="S21" s="72" t="s">
        <v>705</v>
      </c>
      <c r="T21" s="71" t="s">
        <v>65</v>
      </c>
      <c r="U21" s="71" t="s">
        <v>50</v>
      </c>
      <c r="V21" s="171"/>
      <c r="W21" s="174"/>
      <c r="X21" s="171"/>
      <c r="Y21" s="174"/>
      <c r="Z21" s="171"/>
      <c r="AA21" s="208"/>
      <c r="AB21" s="55" t="s">
        <v>86</v>
      </c>
      <c r="AC21" s="86" t="s">
        <v>895</v>
      </c>
      <c r="AD21" s="35" t="s">
        <v>906</v>
      </c>
      <c r="AE21" s="10">
        <v>45566</v>
      </c>
      <c r="AF21" s="10">
        <v>45626</v>
      </c>
      <c r="AG21" s="189"/>
      <c r="AH21" s="21"/>
      <c r="AI21" s="121"/>
      <c r="AJ21" s="121"/>
      <c r="AK21" s="121"/>
      <c r="AL21" s="121"/>
    </row>
    <row r="22" spans="1:38" ht="88.5" customHeight="1">
      <c r="A22" s="9"/>
      <c r="B22" s="20"/>
      <c r="C22" s="162"/>
      <c r="D22" s="162"/>
      <c r="E22" s="162"/>
      <c r="F22" s="165"/>
      <c r="G22" s="165"/>
      <c r="H22" s="165"/>
      <c r="I22" s="168"/>
      <c r="J22" s="171"/>
      <c r="K22" s="171"/>
      <c r="L22" s="171"/>
      <c r="M22" s="275"/>
      <c r="N22" s="192"/>
      <c r="O22" s="164" t="s">
        <v>87</v>
      </c>
      <c r="P22" s="183" t="s">
        <v>894</v>
      </c>
      <c r="Q22" s="176" t="s">
        <v>59</v>
      </c>
      <c r="R22" s="176" t="s">
        <v>47</v>
      </c>
      <c r="S22" s="185" t="s">
        <v>705</v>
      </c>
      <c r="T22" s="176" t="s">
        <v>65</v>
      </c>
      <c r="U22" s="176" t="s">
        <v>50</v>
      </c>
      <c r="V22" s="171"/>
      <c r="W22" s="174"/>
      <c r="X22" s="171"/>
      <c r="Y22" s="174"/>
      <c r="Z22" s="171"/>
      <c r="AA22" s="208"/>
      <c r="AB22" s="55" t="s">
        <v>88</v>
      </c>
      <c r="AC22" s="86" t="s">
        <v>708</v>
      </c>
      <c r="AD22" s="35" t="s">
        <v>909</v>
      </c>
      <c r="AE22" s="10">
        <v>45597</v>
      </c>
      <c r="AF22" s="10">
        <v>45657</v>
      </c>
      <c r="AG22" s="189"/>
      <c r="AH22" s="21"/>
      <c r="AI22" s="121"/>
      <c r="AJ22" s="121"/>
      <c r="AK22" s="121"/>
      <c r="AL22" s="121"/>
    </row>
    <row r="23" spans="1:38" ht="88.5" customHeight="1">
      <c r="A23" s="9"/>
      <c r="B23" s="20"/>
      <c r="C23" s="163"/>
      <c r="D23" s="163"/>
      <c r="E23" s="163"/>
      <c r="F23" s="166"/>
      <c r="G23" s="166"/>
      <c r="H23" s="166"/>
      <c r="I23" s="169"/>
      <c r="J23" s="172"/>
      <c r="K23" s="172"/>
      <c r="L23" s="172"/>
      <c r="M23" s="276"/>
      <c r="N23" s="199"/>
      <c r="O23" s="165"/>
      <c r="P23" s="184"/>
      <c r="Q23" s="182"/>
      <c r="R23" s="182"/>
      <c r="S23" s="186"/>
      <c r="T23" s="182"/>
      <c r="U23" s="182"/>
      <c r="V23" s="172"/>
      <c r="W23" s="175"/>
      <c r="X23" s="172"/>
      <c r="Y23" s="175"/>
      <c r="Z23" s="172"/>
      <c r="AA23" s="209"/>
      <c r="AB23" s="55" t="s">
        <v>89</v>
      </c>
      <c r="AC23" s="86" t="s">
        <v>90</v>
      </c>
      <c r="AD23" s="35" t="s">
        <v>906</v>
      </c>
      <c r="AE23" s="10">
        <v>45474</v>
      </c>
      <c r="AF23" s="10">
        <v>45504</v>
      </c>
      <c r="AG23" s="188"/>
      <c r="AH23" s="21"/>
      <c r="AI23" s="121"/>
      <c r="AJ23" s="121"/>
      <c r="AK23" s="121"/>
      <c r="AL23" s="121"/>
    </row>
    <row r="24" spans="1:38" ht="168" customHeight="1">
      <c r="A24" s="101"/>
      <c r="B24" s="117"/>
      <c r="C24" s="161">
        <v>3</v>
      </c>
      <c r="D24" s="215" t="s">
        <v>91</v>
      </c>
      <c r="E24" s="161" t="s">
        <v>92</v>
      </c>
      <c r="F24" s="218" t="s">
        <v>93</v>
      </c>
      <c r="G24" s="167" t="s">
        <v>40</v>
      </c>
      <c r="H24" s="218" t="s">
        <v>94</v>
      </c>
      <c r="I24" s="167" t="s">
        <v>901</v>
      </c>
      <c r="J24" s="170" t="s">
        <v>95</v>
      </c>
      <c r="K24" s="225">
        <f>IF( J24="Muy baja",20%,IF( J24="Baja",40%,IF( J24="Media",60%,IF(J24 ="Alta",80%,IF( J24="Muy alta",100%)))))</f>
        <v>0.6</v>
      </c>
      <c r="L24" s="170" t="s">
        <v>52</v>
      </c>
      <c r="M24" s="225">
        <f>IF( L24="Leve",20%,
IF(L24="Menor",40%,
IF( L24="Moderado",60%,
IF(L24="Mayor",80%,
IF( L24="Catastrófico",100%)))))</f>
        <v>0.8</v>
      </c>
      <c r="N24" s="198" t="s">
        <v>70</v>
      </c>
      <c r="O24" s="34" t="s">
        <v>96</v>
      </c>
      <c r="P24" s="86" t="s">
        <v>709</v>
      </c>
      <c r="Q24" s="84" t="s">
        <v>59</v>
      </c>
      <c r="R24" s="84" t="s">
        <v>47</v>
      </c>
      <c r="S24" s="36" t="s">
        <v>97</v>
      </c>
      <c r="T24" s="84" t="s">
        <v>49</v>
      </c>
      <c r="U24" s="84" t="s">
        <v>50</v>
      </c>
      <c r="V24" s="170" t="s">
        <v>51</v>
      </c>
      <c r="W24" s="190" t="s">
        <v>706</v>
      </c>
      <c r="X24" s="170" t="s">
        <v>52</v>
      </c>
      <c r="Y24" s="190">
        <v>0.8</v>
      </c>
      <c r="Z24" s="198" t="s">
        <v>70</v>
      </c>
      <c r="AA24" s="203" t="s">
        <v>54</v>
      </c>
      <c r="AB24" s="54" t="s">
        <v>98</v>
      </c>
      <c r="AC24" s="88" t="s">
        <v>99</v>
      </c>
      <c r="AD24" s="38" t="s">
        <v>908</v>
      </c>
      <c r="AE24" s="39">
        <v>45323</v>
      </c>
      <c r="AF24" s="39">
        <v>45596</v>
      </c>
      <c r="AG24" s="200" t="s">
        <v>712</v>
      </c>
      <c r="AH24" s="113"/>
      <c r="AI24" s="101"/>
      <c r="AJ24" s="101"/>
      <c r="AK24" s="101"/>
      <c r="AL24" s="101"/>
    </row>
    <row r="25" spans="1:38" ht="102" customHeight="1">
      <c r="A25" s="101"/>
      <c r="B25" s="117"/>
      <c r="C25" s="162"/>
      <c r="D25" s="216"/>
      <c r="E25" s="162"/>
      <c r="F25" s="219"/>
      <c r="G25" s="168"/>
      <c r="H25" s="219"/>
      <c r="I25" s="168"/>
      <c r="J25" s="171"/>
      <c r="K25" s="226"/>
      <c r="L25" s="171"/>
      <c r="M25" s="226"/>
      <c r="N25" s="192"/>
      <c r="O25" s="164" t="s">
        <v>101</v>
      </c>
      <c r="P25" s="187" t="s">
        <v>710</v>
      </c>
      <c r="Q25" s="176" t="s">
        <v>46</v>
      </c>
      <c r="R25" s="176" t="s">
        <v>47</v>
      </c>
      <c r="S25" s="185" t="s">
        <v>85</v>
      </c>
      <c r="T25" s="176" t="s">
        <v>65</v>
      </c>
      <c r="U25" s="176" t="s">
        <v>102</v>
      </c>
      <c r="V25" s="171"/>
      <c r="W25" s="191"/>
      <c r="X25" s="171"/>
      <c r="Y25" s="191"/>
      <c r="Z25" s="192"/>
      <c r="AA25" s="204"/>
      <c r="AB25" s="54" t="s">
        <v>103</v>
      </c>
      <c r="AC25" s="88" t="s">
        <v>711</v>
      </c>
      <c r="AD25" s="38" t="s">
        <v>909</v>
      </c>
      <c r="AE25" s="39">
        <v>45352</v>
      </c>
      <c r="AF25" s="39">
        <v>45657</v>
      </c>
      <c r="AG25" s="201"/>
      <c r="AH25" s="113"/>
      <c r="AI25" s="101"/>
      <c r="AJ25" s="101"/>
      <c r="AK25" s="101"/>
      <c r="AL25" s="101"/>
    </row>
    <row r="26" spans="1:38" ht="102" customHeight="1">
      <c r="A26" s="101"/>
      <c r="B26" s="117"/>
      <c r="C26" s="163"/>
      <c r="D26" s="217"/>
      <c r="E26" s="163"/>
      <c r="F26" s="220"/>
      <c r="G26" s="169"/>
      <c r="H26" s="220"/>
      <c r="I26" s="169"/>
      <c r="J26" s="172"/>
      <c r="K26" s="228"/>
      <c r="L26" s="172"/>
      <c r="M26" s="228"/>
      <c r="N26" s="199"/>
      <c r="O26" s="166"/>
      <c r="P26" s="188"/>
      <c r="Q26" s="177"/>
      <c r="R26" s="177"/>
      <c r="S26" s="206"/>
      <c r="T26" s="177"/>
      <c r="U26" s="177"/>
      <c r="V26" s="172"/>
      <c r="W26" s="261"/>
      <c r="X26" s="172"/>
      <c r="Y26" s="261"/>
      <c r="Z26" s="199"/>
      <c r="AA26" s="205"/>
      <c r="AB26" s="54" t="s">
        <v>104</v>
      </c>
      <c r="AC26" s="88" t="s">
        <v>105</v>
      </c>
      <c r="AD26" s="38" t="s">
        <v>909</v>
      </c>
      <c r="AE26" s="39">
        <v>45566</v>
      </c>
      <c r="AF26" s="39">
        <v>45657</v>
      </c>
      <c r="AG26" s="202"/>
      <c r="AH26" s="113"/>
      <c r="AI26" s="101"/>
      <c r="AJ26" s="101"/>
      <c r="AK26" s="101"/>
      <c r="AL26" s="101"/>
    </row>
    <row r="27" spans="1:38" ht="110.25" customHeight="1">
      <c r="A27" s="101"/>
      <c r="B27" s="117"/>
      <c r="C27" s="161">
        <v>4</v>
      </c>
      <c r="D27" s="215" t="s">
        <v>106</v>
      </c>
      <c r="E27" s="161" t="s">
        <v>107</v>
      </c>
      <c r="F27" s="167" t="s">
        <v>713</v>
      </c>
      <c r="G27" s="167" t="s">
        <v>126</v>
      </c>
      <c r="H27" s="218" t="s">
        <v>714</v>
      </c>
      <c r="I27" s="167" t="s">
        <v>715</v>
      </c>
      <c r="J27" s="170" t="s">
        <v>70</v>
      </c>
      <c r="K27" s="274">
        <f>IF( J27="Muy baja",20%,IF( J27="Baja",40%,IF( J27="Media",60%,IF(J27 ="Alta",80%,IF( J27="Muy alta",100%)))))</f>
        <v>0.8</v>
      </c>
      <c r="L27" s="170" t="s">
        <v>52</v>
      </c>
      <c r="M27" s="225">
        <f>IF( L27="Leve",20%,
IF(L27="Menor",40%,
IF( L27="Moderado",60%,
IF(L27="Mayor",80%,
IF( L27="Catastrófico",100%)))))</f>
        <v>0.8</v>
      </c>
      <c r="N27" s="198" t="s">
        <v>70</v>
      </c>
      <c r="O27" s="65" t="s">
        <v>109</v>
      </c>
      <c r="P27" s="69" t="s">
        <v>716</v>
      </c>
      <c r="Q27" s="71" t="s">
        <v>59</v>
      </c>
      <c r="R27" s="71" t="s">
        <v>47</v>
      </c>
      <c r="S27" s="72" t="s">
        <v>110</v>
      </c>
      <c r="T27" s="84" t="s">
        <v>49</v>
      </c>
      <c r="U27" s="84" t="s">
        <v>50</v>
      </c>
      <c r="V27" s="170" t="s">
        <v>51</v>
      </c>
      <c r="W27" s="190">
        <v>0.06</v>
      </c>
      <c r="X27" s="170" t="s">
        <v>52</v>
      </c>
      <c r="Y27" s="190">
        <v>0.8</v>
      </c>
      <c r="Z27" s="198" t="s">
        <v>70</v>
      </c>
      <c r="AA27" s="164" t="s">
        <v>54</v>
      </c>
      <c r="AB27" s="54" t="s">
        <v>111</v>
      </c>
      <c r="AC27" s="88" t="s">
        <v>718</v>
      </c>
      <c r="AD27" s="38" t="s">
        <v>910</v>
      </c>
      <c r="AE27" s="39">
        <v>45352</v>
      </c>
      <c r="AF27" s="39">
        <v>45641</v>
      </c>
      <c r="AG27" s="187" t="s">
        <v>112</v>
      </c>
      <c r="AH27" s="113"/>
      <c r="AI27" s="101"/>
      <c r="AJ27" s="101"/>
      <c r="AK27" s="101"/>
      <c r="AL27" s="101"/>
    </row>
    <row r="28" spans="1:38" ht="110.25" customHeight="1">
      <c r="A28" s="101"/>
      <c r="B28" s="117"/>
      <c r="C28" s="162"/>
      <c r="D28" s="216"/>
      <c r="E28" s="162"/>
      <c r="F28" s="168"/>
      <c r="G28" s="168"/>
      <c r="H28" s="219"/>
      <c r="I28" s="168"/>
      <c r="J28" s="171"/>
      <c r="K28" s="275"/>
      <c r="L28" s="171"/>
      <c r="M28" s="226"/>
      <c r="N28" s="192"/>
      <c r="O28" s="34" t="s">
        <v>113</v>
      </c>
      <c r="P28" s="86" t="s">
        <v>763</v>
      </c>
      <c r="Q28" s="84" t="s">
        <v>59</v>
      </c>
      <c r="R28" s="84" t="s">
        <v>47</v>
      </c>
      <c r="S28" s="36" t="s">
        <v>114</v>
      </c>
      <c r="T28" s="84" t="s">
        <v>49</v>
      </c>
      <c r="U28" s="84" t="s">
        <v>50</v>
      </c>
      <c r="V28" s="171"/>
      <c r="W28" s="191"/>
      <c r="X28" s="171"/>
      <c r="Y28" s="191"/>
      <c r="Z28" s="192"/>
      <c r="AA28" s="165"/>
      <c r="AB28" s="54" t="s">
        <v>115</v>
      </c>
      <c r="AC28" s="88" t="s">
        <v>719</v>
      </c>
      <c r="AD28" s="38" t="s">
        <v>951</v>
      </c>
      <c r="AE28" s="39">
        <v>45383</v>
      </c>
      <c r="AF28" s="39">
        <v>45641</v>
      </c>
      <c r="AG28" s="189"/>
      <c r="AH28" s="113"/>
      <c r="AI28" s="101"/>
      <c r="AJ28" s="101"/>
      <c r="AK28" s="101"/>
      <c r="AL28" s="101"/>
    </row>
    <row r="29" spans="1:38" ht="184.5" customHeight="1">
      <c r="A29" s="101"/>
      <c r="B29" s="117"/>
      <c r="C29" s="162"/>
      <c r="D29" s="216"/>
      <c r="E29" s="162"/>
      <c r="F29" s="168"/>
      <c r="G29" s="168"/>
      <c r="H29" s="219"/>
      <c r="I29" s="168"/>
      <c r="J29" s="171"/>
      <c r="K29" s="275"/>
      <c r="L29" s="171"/>
      <c r="M29" s="226"/>
      <c r="N29" s="192"/>
      <c r="O29" s="34" t="s">
        <v>116</v>
      </c>
      <c r="P29" s="86" t="s">
        <v>717</v>
      </c>
      <c r="Q29" s="84" t="s">
        <v>59</v>
      </c>
      <c r="R29" s="84" t="s">
        <v>47</v>
      </c>
      <c r="S29" s="36" t="s">
        <v>117</v>
      </c>
      <c r="T29" s="84" t="s">
        <v>49</v>
      </c>
      <c r="U29" s="84" t="s">
        <v>50</v>
      </c>
      <c r="V29" s="171"/>
      <c r="W29" s="191"/>
      <c r="X29" s="171"/>
      <c r="Y29" s="191"/>
      <c r="Z29" s="192"/>
      <c r="AA29" s="165"/>
      <c r="AB29" s="54" t="s">
        <v>118</v>
      </c>
      <c r="AC29" s="88" t="s">
        <v>119</v>
      </c>
      <c r="AD29" s="38" t="s">
        <v>912</v>
      </c>
      <c r="AE29" s="39">
        <v>45383</v>
      </c>
      <c r="AF29" s="39">
        <v>45641</v>
      </c>
      <c r="AG29" s="189"/>
      <c r="AH29" s="113"/>
      <c r="AI29" s="101"/>
      <c r="AJ29" s="101"/>
      <c r="AK29" s="101"/>
      <c r="AL29" s="101"/>
    </row>
    <row r="30" spans="1:38" ht="126.75" customHeight="1">
      <c r="A30" s="101"/>
      <c r="B30" s="117"/>
      <c r="C30" s="162"/>
      <c r="D30" s="216"/>
      <c r="E30" s="162"/>
      <c r="F30" s="168"/>
      <c r="G30" s="168"/>
      <c r="H30" s="219"/>
      <c r="I30" s="168"/>
      <c r="J30" s="171"/>
      <c r="K30" s="275"/>
      <c r="L30" s="171"/>
      <c r="M30" s="226"/>
      <c r="N30" s="192"/>
      <c r="O30" s="65" t="s">
        <v>121</v>
      </c>
      <c r="P30" s="69" t="s">
        <v>762</v>
      </c>
      <c r="Q30" s="71" t="s">
        <v>59</v>
      </c>
      <c r="R30" s="71" t="s">
        <v>47</v>
      </c>
      <c r="S30" s="72" t="s">
        <v>122</v>
      </c>
      <c r="T30" s="71" t="s">
        <v>49</v>
      </c>
      <c r="U30" s="71" t="s">
        <v>50</v>
      </c>
      <c r="V30" s="171"/>
      <c r="W30" s="191"/>
      <c r="X30" s="171"/>
      <c r="Y30" s="191"/>
      <c r="Z30" s="192"/>
      <c r="AA30" s="165"/>
      <c r="AB30" s="54" t="s">
        <v>123</v>
      </c>
      <c r="AC30" s="88" t="s">
        <v>124</v>
      </c>
      <c r="AD30" s="38" t="s">
        <v>910</v>
      </c>
      <c r="AE30" s="39">
        <v>45352</v>
      </c>
      <c r="AF30" s="39">
        <v>45641</v>
      </c>
      <c r="AG30" s="189"/>
      <c r="AH30" s="113"/>
      <c r="AI30" s="101"/>
      <c r="AJ30" s="101"/>
      <c r="AK30" s="101"/>
      <c r="AL30" s="101"/>
    </row>
    <row r="31" spans="1:38" ht="144" customHeight="1">
      <c r="A31" s="101"/>
      <c r="B31" s="117"/>
      <c r="C31" s="161">
        <v>5</v>
      </c>
      <c r="D31" s="215" t="s">
        <v>106</v>
      </c>
      <c r="E31" s="161" t="s">
        <v>125</v>
      </c>
      <c r="F31" s="167" t="s">
        <v>723</v>
      </c>
      <c r="G31" s="164" t="s">
        <v>126</v>
      </c>
      <c r="H31" s="218" t="s">
        <v>724</v>
      </c>
      <c r="I31" s="167" t="s">
        <v>725</v>
      </c>
      <c r="J31" s="170" t="s">
        <v>70</v>
      </c>
      <c r="K31" s="274">
        <f>IF( J31="Muy baja",20%,IF( J31="Baja",40%,IF( J31="Media",60%,IF(J31 ="Alta",80%,IF( J31="Muy alta",100%)))))</f>
        <v>0.8</v>
      </c>
      <c r="L31" s="170" t="s">
        <v>52</v>
      </c>
      <c r="M31" s="274">
        <f>IF(L31="Leve",20%,
IF(L31="Menor",40%,
IF(L31="Moderado",60%,
IF(L31="Mayor",80%,
IF( L31="Catastrófico", 100%)))))</f>
        <v>0.8</v>
      </c>
      <c r="N31" s="198" t="s">
        <v>70</v>
      </c>
      <c r="O31" s="34" t="s">
        <v>128</v>
      </c>
      <c r="P31" s="86" t="s">
        <v>761</v>
      </c>
      <c r="Q31" s="84" t="s">
        <v>59</v>
      </c>
      <c r="R31" s="84" t="s">
        <v>47</v>
      </c>
      <c r="S31" s="36" t="s">
        <v>85</v>
      </c>
      <c r="T31" s="84" t="s">
        <v>49</v>
      </c>
      <c r="U31" s="84" t="s">
        <v>50</v>
      </c>
      <c r="V31" s="170" t="s">
        <v>51</v>
      </c>
      <c r="W31" s="190">
        <v>0.25</v>
      </c>
      <c r="X31" s="170" t="s">
        <v>52</v>
      </c>
      <c r="Y31" s="190">
        <v>0.75</v>
      </c>
      <c r="Z31" s="198" t="s">
        <v>70</v>
      </c>
      <c r="AA31" s="164" t="s">
        <v>54</v>
      </c>
      <c r="AB31" s="38" t="s">
        <v>129</v>
      </c>
      <c r="AC31" s="88" t="s">
        <v>726</v>
      </c>
      <c r="AD31" s="38" t="s">
        <v>910</v>
      </c>
      <c r="AE31" s="39">
        <v>45383</v>
      </c>
      <c r="AF31" s="39">
        <v>45641</v>
      </c>
      <c r="AG31" s="200" t="s">
        <v>130</v>
      </c>
      <c r="AH31" s="113"/>
      <c r="AI31" s="101"/>
      <c r="AJ31" s="101"/>
      <c r="AK31" s="101"/>
      <c r="AL31" s="101"/>
    </row>
    <row r="32" spans="1:38" ht="144" customHeight="1">
      <c r="A32" s="101"/>
      <c r="B32" s="117"/>
      <c r="C32" s="162"/>
      <c r="D32" s="216"/>
      <c r="E32" s="162"/>
      <c r="F32" s="168"/>
      <c r="G32" s="165"/>
      <c r="H32" s="219"/>
      <c r="I32" s="168"/>
      <c r="J32" s="171"/>
      <c r="K32" s="275"/>
      <c r="L32" s="171"/>
      <c r="M32" s="275"/>
      <c r="N32" s="192"/>
      <c r="O32" s="65" t="s">
        <v>131</v>
      </c>
      <c r="P32" s="86" t="s">
        <v>760</v>
      </c>
      <c r="Q32" s="71" t="s">
        <v>46</v>
      </c>
      <c r="R32" s="71" t="s">
        <v>47</v>
      </c>
      <c r="S32" s="36" t="s">
        <v>85</v>
      </c>
      <c r="T32" s="84" t="s">
        <v>49</v>
      </c>
      <c r="U32" s="84" t="s">
        <v>50</v>
      </c>
      <c r="V32" s="171"/>
      <c r="W32" s="191"/>
      <c r="X32" s="171"/>
      <c r="Y32" s="191"/>
      <c r="Z32" s="192"/>
      <c r="AA32" s="165"/>
      <c r="AB32" s="38" t="s">
        <v>132</v>
      </c>
      <c r="AC32" s="88" t="s">
        <v>727</v>
      </c>
      <c r="AD32" s="38" t="s">
        <v>910</v>
      </c>
      <c r="AE32" s="39">
        <v>45383</v>
      </c>
      <c r="AF32" s="39">
        <v>45656</v>
      </c>
      <c r="AG32" s="201"/>
      <c r="AH32" s="113"/>
      <c r="AI32" s="101"/>
      <c r="AJ32" s="101"/>
      <c r="AK32" s="101"/>
      <c r="AL32" s="101"/>
    </row>
    <row r="33" spans="1:38" ht="90.75" customHeight="1">
      <c r="A33" s="101"/>
      <c r="B33" s="117"/>
      <c r="C33" s="63">
        <v>6</v>
      </c>
      <c r="D33" s="66" t="s">
        <v>106</v>
      </c>
      <c r="E33" s="63" t="s">
        <v>140</v>
      </c>
      <c r="F33" s="67" t="s">
        <v>141</v>
      </c>
      <c r="G33" s="65" t="s">
        <v>126</v>
      </c>
      <c r="H33" s="78" t="s">
        <v>142</v>
      </c>
      <c r="I33" s="67" t="s">
        <v>143</v>
      </c>
      <c r="J33" s="76" t="s">
        <v>95</v>
      </c>
      <c r="K33" s="83">
        <f>IF( J33="Muy baja",20%,IF( J33="Baja",40%,IF( J33="Media",60%,IF(J33="Alta",80%,IF( J33="Muy alta",100%)))))</f>
        <v>0.6</v>
      </c>
      <c r="L33" s="76" t="s">
        <v>52</v>
      </c>
      <c r="M33" s="83">
        <f>IF(L33="Leve",20%,
IF(L33="Menor",40%,
IF(L33="Moderado",60%,
IF(L33="Mayor",80%,
IF( L33="Catastrófico", 100%)))))</f>
        <v>0.8</v>
      </c>
      <c r="N33" s="77" t="s">
        <v>70</v>
      </c>
      <c r="O33" s="75" t="s">
        <v>144</v>
      </c>
      <c r="P33" s="60" t="s">
        <v>145</v>
      </c>
      <c r="Q33" s="71" t="s">
        <v>139</v>
      </c>
      <c r="R33" s="71" t="s">
        <v>47</v>
      </c>
      <c r="S33" s="100" t="s">
        <v>120</v>
      </c>
      <c r="T33" s="71" t="s">
        <v>49</v>
      </c>
      <c r="U33" s="71" t="s">
        <v>50</v>
      </c>
      <c r="V33" s="76" t="s">
        <v>51</v>
      </c>
      <c r="W33" s="74">
        <v>0.36</v>
      </c>
      <c r="X33" s="76" t="s">
        <v>52</v>
      </c>
      <c r="Y33" s="74">
        <v>0.8</v>
      </c>
      <c r="Z33" s="77" t="s">
        <v>70</v>
      </c>
      <c r="AA33" s="65" t="s">
        <v>54</v>
      </c>
      <c r="AB33" s="54" t="s">
        <v>146</v>
      </c>
      <c r="AC33" s="88" t="s">
        <v>728</v>
      </c>
      <c r="AD33" s="38" t="s">
        <v>729</v>
      </c>
      <c r="AE33" s="39">
        <v>45323</v>
      </c>
      <c r="AF33" s="39">
        <v>45657</v>
      </c>
      <c r="AG33" s="69" t="s">
        <v>147</v>
      </c>
      <c r="AH33" s="113"/>
      <c r="AI33" s="101"/>
      <c r="AJ33" s="101"/>
      <c r="AK33" s="101"/>
      <c r="AL33" s="101"/>
    </row>
    <row r="34" spans="1:38" ht="157.5" customHeight="1">
      <c r="A34" s="101"/>
      <c r="B34" s="117"/>
      <c r="C34" s="63">
        <v>7</v>
      </c>
      <c r="D34" s="66" t="s">
        <v>106</v>
      </c>
      <c r="E34" s="63" t="s">
        <v>148</v>
      </c>
      <c r="F34" s="78" t="s">
        <v>730</v>
      </c>
      <c r="G34" s="65" t="s">
        <v>149</v>
      </c>
      <c r="H34" s="78" t="s">
        <v>731</v>
      </c>
      <c r="I34" s="67" t="s">
        <v>732</v>
      </c>
      <c r="J34" s="76" t="s">
        <v>70</v>
      </c>
      <c r="K34" s="83">
        <f>IF( J34="Muy baja",20%,IF( J34="Baja",40%,IF( J34="Media",60%,IF(J34="Alta",80%,IF( J34="Muy alta",100%)))))</f>
        <v>0.8</v>
      </c>
      <c r="L34" s="76" t="s">
        <v>52</v>
      </c>
      <c r="M34" s="83">
        <f>IF(L34="Leve",20%,
IF(L34="Menor",40%,
IF(L34="Moderado",60%,
IF(L34="Mayor",80%,
IF( L34="Catastrófico", 100%)))))</f>
        <v>0.8</v>
      </c>
      <c r="N34" s="77" t="s">
        <v>135</v>
      </c>
      <c r="O34" s="65" t="s">
        <v>150</v>
      </c>
      <c r="P34" s="69" t="s">
        <v>733</v>
      </c>
      <c r="Q34" s="71" t="s">
        <v>139</v>
      </c>
      <c r="R34" s="71" t="s">
        <v>47</v>
      </c>
      <c r="S34" s="72" t="s">
        <v>151</v>
      </c>
      <c r="T34" s="71" t="s">
        <v>49</v>
      </c>
      <c r="U34" s="71" t="s">
        <v>50</v>
      </c>
      <c r="V34" s="76" t="s">
        <v>43</v>
      </c>
      <c r="W34" s="64">
        <v>0.48</v>
      </c>
      <c r="X34" s="76" t="s">
        <v>52</v>
      </c>
      <c r="Y34" s="64">
        <v>0.8</v>
      </c>
      <c r="Z34" s="77" t="s">
        <v>70</v>
      </c>
      <c r="AA34" s="65" t="s">
        <v>54</v>
      </c>
      <c r="AB34" s="54" t="s">
        <v>734</v>
      </c>
      <c r="AC34" s="88" t="s">
        <v>152</v>
      </c>
      <c r="AD34" s="38" t="s">
        <v>952</v>
      </c>
      <c r="AE34" s="39">
        <v>45323</v>
      </c>
      <c r="AF34" s="39">
        <v>45641</v>
      </c>
      <c r="AG34" s="88" t="s">
        <v>153</v>
      </c>
      <c r="AH34" s="113"/>
      <c r="AI34" s="101"/>
      <c r="AJ34" s="101"/>
      <c r="AK34" s="101"/>
      <c r="AL34" s="101"/>
    </row>
    <row r="35" spans="1:38" ht="125.25" customHeight="1">
      <c r="A35" s="117"/>
      <c r="B35" s="117"/>
      <c r="C35" s="161">
        <v>8</v>
      </c>
      <c r="D35" s="215" t="s">
        <v>154</v>
      </c>
      <c r="E35" s="161" t="s">
        <v>155</v>
      </c>
      <c r="F35" s="167" t="s">
        <v>156</v>
      </c>
      <c r="G35" s="164" t="s">
        <v>157</v>
      </c>
      <c r="H35" s="218" t="s">
        <v>158</v>
      </c>
      <c r="I35" s="167" t="s">
        <v>737</v>
      </c>
      <c r="J35" s="170" t="s">
        <v>70</v>
      </c>
      <c r="K35" s="275">
        <f>IF( J35="Muy baja",20%,IF( J35="Baja",40%,IF( J35="Media",60%,IF(J35="Alta",80%,IF( J35="Muy alta",100%)))))</f>
        <v>0.8</v>
      </c>
      <c r="L35" s="170" t="s">
        <v>52</v>
      </c>
      <c r="M35" s="275">
        <f>IF(L35="Leve",20%,
IF(L35="Menor",40%,
IF(L35="Moderado",60%,
IF(L35="Mayor",80%,
IF( L35="Catastrófico", 100%)))))</f>
        <v>0.8</v>
      </c>
      <c r="N35" s="198" t="s">
        <v>70</v>
      </c>
      <c r="O35" s="164" t="s">
        <v>159</v>
      </c>
      <c r="P35" s="187" t="s">
        <v>759</v>
      </c>
      <c r="Q35" s="176" t="s">
        <v>139</v>
      </c>
      <c r="R35" s="176" t="s">
        <v>47</v>
      </c>
      <c r="S35" s="185" t="s">
        <v>160</v>
      </c>
      <c r="T35" s="176" t="s">
        <v>49</v>
      </c>
      <c r="U35" s="176" t="s">
        <v>50</v>
      </c>
      <c r="V35" s="170" t="s">
        <v>51</v>
      </c>
      <c r="W35" s="173">
        <v>0.14000000000000001</v>
      </c>
      <c r="X35" s="170" t="s">
        <v>52</v>
      </c>
      <c r="Y35" s="173">
        <v>0.8</v>
      </c>
      <c r="Z35" s="198" t="s">
        <v>70</v>
      </c>
      <c r="AA35" s="164" t="s">
        <v>54</v>
      </c>
      <c r="AB35" s="54" t="s">
        <v>161</v>
      </c>
      <c r="AC35" s="88" t="s">
        <v>738</v>
      </c>
      <c r="AD35" s="38" t="s">
        <v>953</v>
      </c>
      <c r="AE35" s="39">
        <v>45293</v>
      </c>
      <c r="AF35" s="39">
        <v>45657</v>
      </c>
      <c r="AG35" s="187" t="s">
        <v>163</v>
      </c>
      <c r="AH35" s="113"/>
      <c r="AI35" s="101"/>
      <c r="AJ35" s="101"/>
      <c r="AK35" s="101"/>
      <c r="AL35" s="101"/>
    </row>
    <row r="36" spans="1:38" ht="102" customHeight="1">
      <c r="A36" s="101"/>
      <c r="B36" s="117"/>
      <c r="C36" s="162"/>
      <c r="D36" s="216"/>
      <c r="E36" s="162"/>
      <c r="F36" s="168"/>
      <c r="G36" s="165"/>
      <c r="H36" s="219"/>
      <c r="I36" s="168"/>
      <c r="J36" s="171"/>
      <c r="K36" s="275"/>
      <c r="L36" s="171"/>
      <c r="M36" s="275"/>
      <c r="N36" s="192"/>
      <c r="O36" s="166"/>
      <c r="P36" s="188"/>
      <c r="Q36" s="177"/>
      <c r="R36" s="177"/>
      <c r="S36" s="186"/>
      <c r="T36" s="177"/>
      <c r="U36" s="177"/>
      <c r="V36" s="171"/>
      <c r="W36" s="174"/>
      <c r="X36" s="171"/>
      <c r="Y36" s="174"/>
      <c r="Z36" s="192"/>
      <c r="AA36" s="165"/>
      <c r="AB36" s="54" t="s">
        <v>164</v>
      </c>
      <c r="AC36" s="88" t="s">
        <v>739</v>
      </c>
      <c r="AD36" s="38" t="s">
        <v>954</v>
      </c>
      <c r="AE36" s="39">
        <v>45383</v>
      </c>
      <c r="AF36" s="39">
        <v>45657</v>
      </c>
      <c r="AG36" s="189"/>
      <c r="AH36" s="113"/>
      <c r="AI36" s="101"/>
      <c r="AJ36" s="101"/>
      <c r="AK36" s="101"/>
      <c r="AL36" s="101"/>
    </row>
    <row r="37" spans="1:38" ht="108.75" customHeight="1">
      <c r="A37" s="101"/>
      <c r="B37" s="117"/>
      <c r="C37" s="162"/>
      <c r="D37" s="216"/>
      <c r="E37" s="162"/>
      <c r="F37" s="168"/>
      <c r="G37" s="165"/>
      <c r="H37" s="219"/>
      <c r="I37" s="168"/>
      <c r="J37" s="171"/>
      <c r="K37" s="275"/>
      <c r="L37" s="171"/>
      <c r="M37" s="275"/>
      <c r="N37" s="192"/>
      <c r="O37" s="164" t="s">
        <v>166</v>
      </c>
      <c r="P37" s="187" t="s">
        <v>758</v>
      </c>
      <c r="Q37" s="176" t="s">
        <v>139</v>
      </c>
      <c r="R37" s="176" t="s">
        <v>47</v>
      </c>
      <c r="S37" s="185" t="s">
        <v>167</v>
      </c>
      <c r="T37" s="176" t="s">
        <v>49</v>
      </c>
      <c r="U37" s="176" t="s">
        <v>50</v>
      </c>
      <c r="V37" s="171"/>
      <c r="W37" s="174"/>
      <c r="X37" s="171"/>
      <c r="Y37" s="174"/>
      <c r="Z37" s="192"/>
      <c r="AA37" s="165"/>
      <c r="AB37" s="54" t="s">
        <v>168</v>
      </c>
      <c r="AC37" s="88" t="s">
        <v>982</v>
      </c>
      <c r="AD37" s="38" t="s">
        <v>983</v>
      </c>
      <c r="AE37" s="39">
        <v>45383</v>
      </c>
      <c r="AF37" s="39">
        <v>45641</v>
      </c>
      <c r="AG37" s="189"/>
      <c r="AH37" s="113"/>
      <c r="AI37" s="101"/>
      <c r="AJ37" s="101"/>
      <c r="AK37" s="101"/>
      <c r="AL37" s="101"/>
    </row>
    <row r="38" spans="1:38" ht="89.25" customHeight="1">
      <c r="A38" s="101"/>
      <c r="B38" s="117"/>
      <c r="C38" s="162"/>
      <c r="D38" s="216"/>
      <c r="E38" s="162"/>
      <c r="F38" s="168"/>
      <c r="G38" s="165"/>
      <c r="H38" s="219"/>
      <c r="I38" s="168"/>
      <c r="J38" s="171"/>
      <c r="K38" s="275"/>
      <c r="L38" s="171"/>
      <c r="M38" s="275"/>
      <c r="N38" s="192"/>
      <c r="O38" s="165"/>
      <c r="P38" s="189"/>
      <c r="Q38" s="182"/>
      <c r="R38" s="182"/>
      <c r="S38" s="186"/>
      <c r="T38" s="182"/>
      <c r="U38" s="182"/>
      <c r="V38" s="171"/>
      <c r="W38" s="174"/>
      <c r="X38" s="171"/>
      <c r="Y38" s="174"/>
      <c r="Z38" s="192"/>
      <c r="AA38" s="165"/>
      <c r="AB38" s="54" t="s">
        <v>169</v>
      </c>
      <c r="AC38" s="88" t="s">
        <v>984</v>
      </c>
      <c r="AD38" s="38" t="s">
        <v>985</v>
      </c>
      <c r="AE38" s="39">
        <v>45383</v>
      </c>
      <c r="AF38" s="39">
        <v>45641</v>
      </c>
      <c r="AG38" s="189"/>
      <c r="AH38" s="113"/>
      <c r="AI38" s="101"/>
      <c r="AJ38" s="101"/>
      <c r="AK38" s="101"/>
      <c r="AL38" s="101"/>
    </row>
    <row r="39" spans="1:38" ht="78" customHeight="1">
      <c r="A39" s="101"/>
      <c r="B39" s="117"/>
      <c r="C39" s="162"/>
      <c r="D39" s="216"/>
      <c r="E39" s="162"/>
      <c r="F39" s="168"/>
      <c r="G39" s="165"/>
      <c r="H39" s="219"/>
      <c r="I39" s="168"/>
      <c r="J39" s="171"/>
      <c r="K39" s="275"/>
      <c r="L39" s="171"/>
      <c r="M39" s="275"/>
      <c r="N39" s="192"/>
      <c r="O39" s="165"/>
      <c r="P39" s="189"/>
      <c r="Q39" s="182"/>
      <c r="R39" s="182"/>
      <c r="S39" s="186"/>
      <c r="T39" s="182"/>
      <c r="U39" s="182"/>
      <c r="V39" s="171"/>
      <c r="W39" s="174"/>
      <c r="X39" s="171"/>
      <c r="Y39" s="174"/>
      <c r="Z39" s="192"/>
      <c r="AA39" s="165"/>
      <c r="AB39" s="54" t="s">
        <v>170</v>
      </c>
      <c r="AC39" s="155" t="s">
        <v>986</v>
      </c>
      <c r="AD39" s="38" t="s">
        <v>917</v>
      </c>
      <c r="AE39" s="39">
        <v>45383</v>
      </c>
      <c r="AF39" s="39">
        <v>45641</v>
      </c>
      <c r="AG39" s="189"/>
      <c r="AH39" s="113"/>
      <c r="AI39" s="101"/>
      <c r="AJ39" s="101"/>
      <c r="AK39" s="101"/>
      <c r="AL39" s="101"/>
    </row>
    <row r="40" spans="1:38" ht="109.95" customHeight="1">
      <c r="A40" s="101"/>
      <c r="B40" s="117"/>
      <c r="C40" s="162"/>
      <c r="D40" s="216"/>
      <c r="E40" s="162"/>
      <c r="F40" s="168"/>
      <c r="G40" s="165"/>
      <c r="H40" s="219"/>
      <c r="I40" s="168"/>
      <c r="J40" s="171"/>
      <c r="K40" s="275"/>
      <c r="L40" s="171"/>
      <c r="M40" s="275"/>
      <c r="N40" s="192"/>
      <c r="O40" s="166"/>
      <c r="Q40" s="176" t="s">
        <v>139</v>
      </c>
      <c r="R40" s="176" t="s">
        <v>47</v>
      </c>
      <c r="S40" s="185" t="s">
        <v>172</v>
      </c>
      <c r="T40" s="176" t="s">
        <v>49</v>
      </c>
      <c r="U40" s="176" t="s">
        <v>50</v>
      </c>
      <c r="V40" s="171"/>
      <c r="W40" s="174"/>
      <c r="X40" s="171"/>
      <c r="Y40" s="174"/>
      <c r="Z40" s="192"/>
      <c r="AA40" s="165"/>
      <c r="AB40" s="54" t="s">
        <v>877</v>
      </c>
      <c r="AC40" s="88" t="s">
        <v>742</v>
      </c>
      <c r="AD40" s="38" t="s">
        <v>987</v>
      </c>
      <c r="AE40" s="39">
        <v>45383</v>
      </c>
      <c r="AF40" s="39">
        <v>45657</v>
      </c>
      <c r="AG40" s="189"/>
      <c r="AH40" s="113"/>
      <c r="AI40" s="101"/>
      <c r="AJ40" s="101"/>
      <c r="AK40" s="101"/>
      <c r="AL40" s="101"/>
    </row>
    <row r="41" spans="1:38" ht="155.25" customHeight="1">
      <c r="A41" s="101"/>
      <c r="B41" s="117"/>
      <c r="C41" s="162"/>
      <c r="D41" s="216"/>
      <c r="E41" s="162"/>
      <c r="F41" s="168"/>
      <c r="G41" s="165"/>
      <c r="H41" s="219"/>
      <c r="I41" s="168"/>
      <c r="J41" s="171"/>
      <c r="K41" s="275"/>
      <c r="L41" s="171"/>
      <c r="M41" s="275"/>
      <c r="N41" s="192"/>
      <c r="O41" s="78" t="s">
        <v>171</v>
      </c>
      <c r="P41" s="68" t="s">
        <v>988</v>
      </c>
      <c r="Q41" s="182"/>
      <c r="R41" s="182"/>
      <c r="S41" s="186"/>
      <c r="T41" s="182"/>
      <c r="U41" s="182"/>
      <c r="V41" s="171"/>
      <c r="W41" s="174"/>
      <c r="X41" s="171"/>
      <c r="Y41" s="174"/>
      <c r="Z41" s="192"/>
      <c r="AA41" s="165"/>
      <c r="AB41" s="54" t="s">
        <v>173</v>
      </c>
      <c r="AC41" s="88" t="s">
        <v>989</v>
      </c>
      <c r="AD41" s="38" t="s">
        <v>949</v>
      </c>
      <c r="AE41" s="39">
        <v>45383</v>
      </c>
      <c r="AF41" s="39">
        <v>45641</v>
      </c>
      <c r="AG41" s="189"/>
      <c r="AH41" s="113"/>
      <c r="AI41" s="101"/>
      <c r="AJ41" s="101"/>
      <c r="AK41" s="101"/>
      <c r="AL41" s="101"/>
    </row>
    <row r="42" spans="1:38" ht="118.5" customHeight="1">
      <c r="A42" s="101"/>
      <c r="B42" s="117"/>
      <c r="C42" s="162"/>
      <c r="D42" s="216"/>
      <c r="E42" s="162"/>
      <c r="F42" s="168"/>
      <c r="G42" s="165"/>
      <c r="H42" s="219"/>
      <c r="I42" s="168"/>
      <c r="J42" s="171"/>
      <c r="K42" s="275"/>
      <c r="L42" s="171"/>
      <c r="M42" s="275"/>
      <c r="N42" s="192"/>
      <c r="O42" s="164" t="s">
        <v>174</v>
      </c>
      <c r="P42" s="187" t="s">
        <v>757</v>
      </c>
      <c r="Q42" s="176" t="s">
        <v>139</v>
      </c>
      <c r="R42" s="176" t="s">
        <v>47</v>
      </c>
      <c r="S42" s="185" t="s">
        <v>175</v>
      </c>
      <c r="T42" s="176" t="s">
        <v>49</v>
      </c>
      <c r="U42" s="176" t="s">
        <v>50</v>
      </c>
      <c r="V42" s="171"/>
      <c r="W42" s="174"/>
      <c r="X42" s="171"/>
      <c r="Y42" s="174"/>
      <c r="Z42" s="192"/>
      <c r="AA42" s="165"/>
      <c r="AB42" s="54" t="s">
        <v>176</v>
      </c>
      <c r="AC42" s="88" t="s">
        <v>177</v>
      </c>
      <c r="AD42" s="38" t="s">
        <v>950</v>
      </c>
      <c r="AE42" s="39">
        <v>45383</v>
      </c>
      <c r="AF42" s="39">
        <v>45641</v>
      </c>
      <c r="AG42" s="189"/>
      <c r="AH42" s="113"/>
      <c r="AI42" s="101"/>
      <c r="AJ42" s="101"/>
      <c r="AK42" s="101"/>
      <c r="AL42" s="101"/>
    </row>
    <row r="43" spans="1:38" ht="118.5" customHeight="1">
      <c r="A43" s="101"/>
      <c r="B43" s="117"/>
      <c r="C43" s="162"/>
      <c r="D43" s="216"/>
      <c r="E43" s="162"/>
      <c r="F43" s="168"/>
      <c r="G43" s="165"/>
      <c r="H43" s="219"/>
      <c r="I43" s="168"/>
      <c r="J43" s="171"/>
      <c r="K43" s="275"/>
      <c r="L43" s="171"/>
      <c r="M43" s="275"/>
      <c r="N43" s="192"/>
      <c r="O43" s="165"/>
      <c r="P43" s="189"/>
      <c r="Q43" s="182"/>
      <c r="R43" s="182"/>
      <c r="S43" s="186"/>
      <c r="T43" s="182"/>
      <c r="U43" s="182"/>
      <c r="V43" s="171"/>
      <c r="W43" s="174"/>
      <c r="X43" s="171"/>
      <c r="Y43" s="174"/>
      <c r="Z43" s="192"/>
      <c r="AA43" s="165"/>
      <c r="AB43" s="54" t="s">
        <v>179</v>
      </c>
      <c r="AC43" s="88" t="s">
        <v>878</v>
      </c>
      <c r="AD43" s="38" t="s">
        <v>921</v>
      </c>
      <c r="AE43" s="39">
        <v>45383</v>
      </c>
      <c r="AF43" s="39">
        <v>45275</v>
      </c>
      <c r="AG43" s="189"/>
      <c r="AH43" s="113"/>
      <c r="AI43" s="101"/>
      <c r="AJ43" s="101"/>
      <c r="AK43" s="101"/>
      <c r="AL43" s="101"/>
    </row>
    <row r="44" spans="1:38" ht="118.5" customHeight="1">
      <c r="A44" s="101"/>
      <c r="B44" s="117"/>
      <c r="C44" s="163"/>
      <c r="D44" s="217"/>
      <c r="E44" s="163"/>
      <c r="F44" s="169"/>
      <c r="G44" s="166"/>
      <c r="H44" s="220"/>
      <c r="I44" s="169"/>
      <c r="J44" s="171"/>
      <c r="K44" s="276"/>
      <c r="L44" s="171"/>
      <c r="M44" s="276"/>
      <c r="N44" s="192"/>
      <c r="O44" s="166"/>
      <c r="P44" s="188"/>
      <c r="Q44" s="177"/>
      <c r="R44" s="177"/>
      <c r="S44" s="206"/>
      <c r="T44" s="177"/>
      <c r="U44" s="177"/>
      <c r="V44" s="171"/>
      <c r="W44" s="175"/>
      <c r="X44" s="171"/>
      <c r="Y44" s="175"/>
      <c r="Z44" s="192"/>
      <c r="AA44" s="166"/>
      <c r="AB44" s="54" t="s">
        <v>180</v>
      </c>
      <c r="AC44" s="88" t="s">
        <v>879</v>
      </c>
      <c r="AD44" s="38" t="s">
        <v>950</v>
      </c>
      <c r="AE44" s="39">
        <v>45383</v>
      </c>
      <c r="AF44" s="39">
        <v>45641</v>
      </c>
      <c r="AG44" s="188"/>
      <c r="AH44" s="113"/>
      <c r="AI44" s="101"/>
      <c r="AJ44" s="101"/>
      <c r="AK44" s="101"/>
      <c r="AL44" s="101"/>
    </row>
    <row r="45" spans="1:38" ht="96" customHeight="1">
      <c r="A45" s="101"/>
      <c r="B45" s="22"/>
      <c r="C45" s="161">
        <v>9</v>
      </c>
      <c r="D45" s="215" t="s">
        <v>154</v>
      </c>
      <c r="E45" s="161" t="s">
        <v>181</v>
      </c>
      <c r="F45" s="167" t="s">
        <v>182</v>
      </c>
      <c r="G45" s="164" t="s">
        <v>137</v>
      </c>
      <c r="H45" s="218" t="s">
        <v>183</v>
      </c>
      <c r="I45" s="167" t="s">
        <v>184</v>
      </c>
      <c r="J45" s="171" t="s">
        <v>95</v>
      </c>
      <c r="K45" s="225">
        <f>IF( J45="Muy baja",20%,IF( J45="Baja",40%,IF( J45="Media",60%,IF(J45="Alta",80%,IF( J45="Muy alta",100%)))))</f>
        <v>0.6</v>
      </c>
      <c r="L45" s="171" t="s">
        <v>134</v>
      </c>
      <c r="M45" s="225">
        <f>IF(L45="Leve",20%,
IF(L45="Menor",40%,
IF(L45="Moderado",60%,
IF(L45="Mayor",80%,
IF( L45="Catastrófico", 100%)))))</f>
        <v>0.6</v>
      </c>
      <c r="N45" s="192" t="s">
        <v>135</v>
      </c>
      <c r="O45" s="164" t="s">
        <v>185</v>
      </c>
      <c r="P45" s="187" t="s">
        <v>756</v>
      </c>
      <c r="Q45" s="176" t="s">
        <v>139</v>
      </c>
      <c r="R45" s="176" t="s">
        <v>47</v>
      </c>
      <c r="S45" s="185" t="s">
        <v>186</v>
      </c>
      <c r="T45" s="176" t="s">
        <v>49</v>
      </c>
      <c r="U45" s="176" t="s">
        <v>50</v>
      </c>
      <c r="V45" s="171" t="s">
        <v>51</v>
      </c>
      <c r="W45" s="190">
        <v>0.22</v>
      </c>
      <c r="X45" s="171" t="s">
        <v>134</v>
      </c>
      <c r="Y45" s="190">
        <v>0.6</v>
      </c>
      <c r="Z45" s="192" t="s">
        <v>135</v>
      </c>
      <c r="AA45" s="164" t="s">
        <v>136</v>
      </c>
      <c r="AB45" s="54" t="s">
        <v>187</v>
      </c>
      <c r="AC45" s="88" t="s">
        <v>880</v>
      </c>
      <c r="AD45" s="38" t="s">
        <v>950</v>
      </c>
      <c r="AE45" s="39">
        <v>45352</v>
      </c>
      <c r="AF45" s="39">
        <v>45412</v>
      </c>
      <c r="AG45" s="187" t="s">
        <v>188</v>
      </c>
      <c r="AH45" s="23"/>
      <c r="AI45" s="101"/>
      <c r="AJ45" s="101"/>
      <c r="AK45" s="101"/>
      <c r="AL45" s="101"/>
    </row>
    <row r="46" spans="1:38" ht="95.25" customHeight="1">
      <c r="A46" s="101"/>
      <c r="B46" s="22"/>
      <c r="C46" s="162"/>
      <c r="D46" s="216"/>
      <c r="E46" s="162"/>
      <c r="F46" s="168"/>
      <c r="G46" s="165"/>
      <c r="H46" s="219"/>
      <c r="I46" s="168"/>
      <c r="J46" s="171"/>
      <c r="K46" s="226"/>
      <c r="L46" s="171"/>
      <c r="M46" s="226"/>
      <c r="N46" s="192"/>
      <c r="O46" s="166"/>
      <c r="P46" s="188"/>
      <c r="Q46" s="177"/>
      <c r="R46" s="177"/>
      <c r="S46" s="206"/>
      <c r="T46" s="177"/>
      <c r="U46" s="177"/>
      <c r="V46" s="171"/>
      <c r="W46" s="191"/>
      <c r="X46" s="171"/>
      <c r="Y46" s="191"/>
      <c r="Z46" s="192"/>
      <c r="AA46" s="165"/>
      <c r="AB46" s="54" t="s">
        <v>189</v>
      </c>
      <c r="AC46" s="88" t="s">
        <v>190</v>
      </c>
      <c r="AD46" s="38" t="s">
        <v>922</v>
      </c>
      <c r="AE46" s="39">
        <v>45413</v>
      </c>
      <c r="AF46" s="39">
        <v>45641</v>
      </c>
      <c r="AG46" s="189"/>
      <c r="AH46" s="23"/>
      <c r="AI46" s="101"/>
      <c r="AJ46" s="101"/>
      <c r="AK46" s="101"/>
      <c r="AL46" s="101"/>
    </row>
    <row r="47" spans="1:38" ht="141.75" customHeight="1">
      <c r="A47" s="101"/>
      <c r="B47" s="22"/>
      <c r="C47" s="162"/>
      <c r="D47" s="216"/>
      <c r="E47" s="162"/>
      <c r="F47" s="168"/>
      <c r="G47" s="165"/>
      <c r="H47" s="219"/>
      <c r="I47" s="168"/>
      <c r="J47" s="171"/>
      <c r="K47" s="226"/>
      <c r="L47" s="171"/>
      <c r="M47" s="226"/>
      <c r="N47" s="192"/>
      <c r="O47" s="165" t="s">
        <v>191</v>
      </c>
      <c r="P47" s="227" t="s">
        <v>990</v>
      </c>
      <c r="Q47" s="176" t="s">
        <v>139</v>
      </c>
      <c r="R47" s="176" t="s">
        <v>47</v>
      </c>
      <c r="S47" s="186" t="s">
        <v>192</v>
      </c>
      <c r="T47" s="176" t="s">
        <v>49</v>
      </c>
      <c r="U47" s="176" t="s">
        <v>50</v>
      </c>
      <c r="V47" s="171"/>
      <c r="W47" s="191"/>
      <c r="X47" s="171"/>
      <c r="Y47" s="191"/>
      <c r="Z47" s="192"/>
      <c r="AA47" s="165"/>
      <c r="AB47" s="54" t="s">
        <v>193</v>
      </c>
      <c r="AC47" s="88" t="s">
        <v>991</v>
      </c>
      <c r="AD47" s="38" t="s">
        <v>992</v>
      </c>
      <c r="AE47" s="39">
        <v>45383</v>
      </c>
      <c r="AF47" s="39">
        <v>45641</v>
      </c>
      <c r="AG47" s="189"/>
      <c r="AH47" s="23"/>
      <c r="AI47" s="101"/>
      <c r="AJ47" s="101"/>
      <c r="AK47" s="101"/>
      <c r="AL47" s="101"/>
    </row>
    <row r="48" spans="1:38" ht="141.75" customHeight="1">
      <c r="A48" s="101"/>
      <c r="B48" s="22"/>
      <c r="C48" s="162"/>
      <c r="D48" s="216"/>
      <c r="E48" s="162"/>
      <c r="F48" s="168"/>
      <c r="G48" s="165"/>
      <c r="H48" s="219"/>
      <c r="I48" s="168"/>
      <c r="J48" s="171"/>
      <c r="K48" s="226"/>
      <c r="L48" s="171"/>
      <c r="M48" s="226"/>
      <c r="N48" s="192"/>
      <c r="O48" s="166"/>
      <c r="P48" s="184"/>
      <c r="Q48" s="177"/>
      <c r="R48" s="177"/>
      <c r="S48" s="206"/>
      <c r="T48" s="177"/>
      <c r="U48" s="177"/>
      <c r="V48" s="171"/>
      <c r="W48" s="191"/>
      <c r="X48" s="171"/>
      <c r="Y48" s="191"/>
      <c r="Z48" s="192"/>
      <c r="AA48" s="165"/>
      <c r="AB48" s="54" t="s">
        <v>194</v>
      </c>
      <c r="AC48" s="88" t="s">
        <v>993</v>
      </c>
      <c r="AD48" s="38" t="s">
        <v>992</v>
      </c>
      <c r="AE48" s="39">
        <v>45474</v>
      </c>
      <c r="AF48" s="39">
        <v>45656</v>
      </c>
      <c r="AG48" s="189"/>
      <c r="AH48" s="23"/>
      <c r="AI48" s="101"/>
      <c r="AJ48" s="101"/>
      <c r="AK48" s="101"/>
      <c r="AL48" s="101"/>
    </row>
    <row r="49" spans="1:38" ht="78" customHeight="1">
      <c r="A49" s="101"/>
      <c r="B49" s="22"/>
      <c r="C49" s="161">
        <v>10</v>
      </c>
      <c r="D49" s="215" t="s">
        <v>154</v>
      </c>
      <c r="E49" s="161" t="s">
        <v>195</v>
      </c>
      <c r="F49" s="167" t="s">
        <v>196</v>
      </c>
      <c r="G49" s="164" t="s">
        <v>157</v>
      </c>
      <c r="H49" s="218" t="s">
        <v>746</v>
      </c>
      <c r="I49" s="167" t="s">
        <v>197</v>
      </c>
      <c r="J49" s="171" t="s">
        <v>70</v>
      </c>
      <c r="K49" s="274">
        <f>IF( J49="Muy baja",20%,IF( J49="Baja",40%,IF( J49="Media",60%,IF(J49="Alta",80%,IF( J49="Muy alta",100%)))))</f>
        <v>0.8</v>
      </c>
      <c r="L49" s="171" t="s">
        <v>134</v>
      </c>
      <c r="M49" s="274">
        <f>IF(L49="Leve",20%,
IF(L49="Menor",40%,
IF(L49="Moderado",60%,
IF(L49="Mayor",80%,
IF( L49="Catastrófico", 100%)))))</f>
        <v>0.6</v>
      </c>
      <c r="N49" s="192" t="s">
        <v>135</v>
      </c>
      <c r="O49" s="164" t="s">
        <v>198</v>
      </c>
      <c r="P49" s="200" t="s">
        <v>748</v>
      </c>
      <c r="Q49" s="176" t="s">
        <v>139</v>
      </c>
      <c r="R49" s="176" t="s">
        <v>47</v>
      </c>
      <c r="S49" s="185" t="s">
        <v>199</v>
      </c>
      <c r="T49" s="176" t="s">
        <v>200</v>
      </c>
      <c r="U49" s="176" t="s">
        <v>50</v>
      </c>
      <c r="V49" s="171" t="s">
        <v>43</v>
      </c>
      <c r="W49" s="190">
        <v>0.48</v>
      </c>
      <c r="X49" s="171" t="s">
        <v>134</v>
      </c>
      <c r="Y49" s="190">
        <v>0.6</v>
      </c>
      <c r="Z49" s="192" t="s">
        <v>135</v>
      </c>
      <c r="AA49" s="164" t="s">
        <v>136</v>
      </c>
      <c r="AB49" s="54" t="s">
        <v>201</v>
      </c>
      <c r="AC49" s="93" t="s">
        <v>747</v>
      </c>
      <c r="AD49" s="38" t="s">
        <v>947</v>
      </c>
      <c r="AE49" s="39">
        <v>45352</v>
      </c>
      <c r="AF49" s="39">
        <v>45641</v>
      </c>
      <c r="AG49" s="187" t="s">
        <v>202</v>
      </c>
      <c r="AH49" s="23"/>
      <c r="AI49" s="101"/>
      <c r="AJ49" s="101"/>
      <c r="AK49" s="101"/>
      <c r="AL49" s="101"/>
    </row>
    <row r="50" spans="1:38" ht="99" customHeight="1">
      <c r="A50" s="101"/>
      <c r="B50" s="22"/>
      <c r="C50" s="162"/>
      <c r="D50" s="216"/>
      <c r="E50" s="162"/>
      <c r="F50" s="168"/>
      <c r="G50" s="165"/>
      <c r="H50" s="219"/>
      <c r="I50" s="168"/>
      <c r="J50" s="171"/>
      <c r="K50" s="275"/>
      <c r="L50" s="171"/>
      <c r="M50" s="275"/>
      <c r="N50" s="192"/>
      <c r="O50" s="165"/>
      <c r="P50" s="201"/>
      <c r="Q50" s="182"/>
      <c r="R50" s="182"/>
      <c r="S50" s="186"/>
      <c r="T50" s="182"/>
      <c r="U50" s="182"/>
      <c r="V50" s="171"/>
      <c r="W50" s="191"/>
      <c r="X50" s="171"/>
      <c r="Y50" s="191"/>
      <c r="Z50" s="192"/>
      <c r="AA50" s="165"/>
      <c r="AB50" s="54" t="s">
        <v>203</v>
      </c>
      <c r="AC50" s="93" t="s">
        <v>747</v>
      </c>
      <c r="AD50" s="38" t="s">
        <v>947</v>
      </c>
      <c r="AE50" s="39">
        <v>45352</v>
      </c>
      <c r="AF50" s="39">
        <v>45641</v>
      </c>
      <c r="AG50" s="189"/>
      <c r="AH50" s="23"/>
      <c r="AI50" s="101"/>
      <c r="AJ50" s="101"/>
      <c r="AK50" s="101"/>
      <c r="AL50" s="101"/>
    </row>
    <row r="51" spans="1:38" ht="103.5" customHeight="1">
      <c r="A51" s="101"/>
      <c r="B51" s="22"/>
      <c r="C51" s="162"/>
      <c r="D51" s="216"/>
      <c r="E51" s="162"/>
      <c r="F51" s="168"/>
      <c r="G51" s="165"/>
      <c r="H51" s="219"/>
      <c r="I51" s="168"/>
      <c r="J51" s="171"/>
      <c r="K51" s="275"/>
      <c r="L51" s="171"/>
      <c r="M51" s="275"/>
      <c r="N51" s="192"/>
      <c r="O51" s="165"/>
      <c r="P51" s="201"/>
      <c r="Q51" s="182"/>
      <c r="R51" s="182"/>
      <c r="S51" s="186"/>
      <c r="T51" s="182"/>
      <c r="U51" s="182"/>
      <c r="V51" s="171"/>
      <c r="W51" s="191"/>
      <c r="X51" s="171"/>
      <c r="Y51" s="191"/>
      <c r="Z51" s="192"/>
      <c r="AA51" s="165"/>
      <c r="AB51" s="54" t="s">
        <v>204</v>
      </c>
      <c r="AC51" s="93" t="s">
        <v>749</v>
      </c>
      <c r="AD51" s="38" t="s">
        <v>947</v>
      </c>
      <c r="AE51" s="39">
        <v>45383</v>
      </c>
      <c r="AF51" s="39">
        <v>45641</v>
      </c>
      <c r="AG51" s="189"/>
      <c r="AH51" s="23"/>
      <c r="AI51" s="101"/>
      <c r="AJ51" s="101"/>
      <c r="AK51" s="101"/>
      <c r="AL51" s="101"/>
    </row>
    <row r="52" spans="1:38" ht="98.25" customHeight="1">
      <c r="A52" s="101"/>
      <c r="B52" s="22"/>
      <c r="C52" s="162"/>
      <c r="D52" s="216"/>
      <c r="E52" s="162"/>
      <c r="F52" s="168"/>
      <c r="G52" s="165"/>
      <c r="H52" s="219"/>
      <c r="I52" s="168"/>
      <c r="J52" s="171"/>
      <c r="K52" s="275"/>
      <c r="L52" s="171"/>
      <c r="M52" s="275"/>
      <c r="N52" s="192"/>
      <c r="O52" s="165"/>
      <c r="P52" s="201"/>
      <c r="Q52" s="182"/>
      <c r="R52" s="182"/>
      <c r="S52" s="186"/>
      <c r="T52" s="182"/>
      <c r="U52" s="182"/>
      <c r="V52" s="171"/>
      <c r="W52" s="191"/>
      <c r="X52" s="171"/>
      <c r="Y52" s="191"/>
      <c r="Z52" s="192"/>
      <c r="AA52" s="165"/>
      <c r="AB52" s="54" t="s">
        <v>205</v>
      </c>
      <c r="AC52" s="93" t="s">
        <v>750</v>
      </c>
      <c r="AD52" s="38" t="s">
        <v>947</v>
      </c>
      <c r="AE52" s="39">
        <v>45352</v>
      </c>
      <c r="AF52" s="39">
        <v>45657</v>
      </c>
      <c r="AG52" s="189"/>
      <c r="AH52" s="23"/>
      <c r="AI52" s="101"/>
      <c r="AJ52" s="101"/>
      <c r="AK52" s="101"/>
      <c r="AL52" s="101"/>
    </row>
    <row r="53" spans="1:38" ht="126.75" customHeight="1">
      <c r="A53" s="101"/>
      <c r="B53" s="22"/>
      <c r="C53" s="162"/>
      <c r="D53" s="216"/>
      <c r="E53" s="162"/>
      <c r="F53" s="168"/>
      <c r="G53" s="165"/>
      <c r="H53" s="219"/>
      <c r="I53" s="168"/>
      <c r="J53" s="171"/>
      <c r="K53" s="275"/>
      <c r="L53" s="171"/>
      <c r="M53" s="275"/>
      <c r="N53" s="192"/>
      <c r="O53" s="165"/>
      <c r="P53" s="201"/>
      <c r="Q53" s="182"/>
      <c r="R53" s="182"/>
      <c r="S53" s="186"/>
      <c r="T53" s="182"/>
      <c r="U53" s="182"/>
      <c r="V53" s="171"/>
      <c r="W53" s="191"/>
      <c r="X53" s="171"/>
      <c r="Y53" s="191"/>
      <c r="Z53" s="192"/>
      <c r="AA53" s="165"/>
      <c r="AB53" s="54" t="s">
        <v>207</v>
      </c>
      <c r="AC53" s="93" t="s">
        <v>751</v>
      </c>
      <c r="AD53" s="38" t="s">
        <v>947</v>
      </c>
      <c r="AE53" s="39">
        <v>45352</v>
      </c>
      <c r="AF53" s="39">
        <v>45657</v>
      </c>
      <c r="AG53" s="189"/>
      <c r="AH53" s="23"/>
      <c r="AI53" s="101"/>
      <c r="AJ53" s="101"/>
      <c r="AK53" s="101"/>
      <c r="AL53" s="101"/>
    </row>
    <row r="54" spans="1:38" ht="84" customHeight="1">
      <c r="A54" s="101"/>
      <c r="B54" s="22"/>
      <c r="C54" s="161">
        <v>11</v>
      </c>
      <c r="D54" s="215" t="s">
        <v>154</v>
      </c>
      <c r="E54" s="161" t="s">
        <v>208</v>
      </c>
      <c r="F54" s="167" t="s">
        <v>209</v>
      </c>
      <c r="G54" s="164" t="s">
        <v>157</v>
      </c>
      <c r="H54" s="187" t="s">
        <v>210</v>
      </c>
      <c r="I54" s="187" t="s">
        <v>211</v>
      </c>
      <c r="J54" s="171" t="s">
        <v>43</v>
      </c>
      <c r="K54" s="221">
        <f>IF( J54="Muy baja",20%,IF( J54="Baja",40%,IF( J54="Media",60%,IF(J54="Alta",80%,IF( J54="Muy alta",100%)))))</f>
        <v>0.4</v>
      </c>
      <c r="L54" s="171" t="s">
        <v>52</v>
      </c>
      <c r="M54" s="221">
        <f>IF(L54="Leve",20%,
IF(L54="Menor",40%,
IF(L54="Moderado",60%,
IF(L54="Mayor",80%,
IF( L54="Catastrófico", 100%)))))</f>
        <v>0.8</v>
      </c>
      <c r="N54" s="192" t="s">
        <v>70</v>
      </c>
      <c r="O54" s="265" t="s">
        <v>212</v>
      </c>
      <c r="P54" s="187" t="s">
        <v>755</v>
      </c>
      <c r="Q54" s="176" t="s">
        <v>59</v>
      </c>
      <c r="R54" s="176" t="s">
        <v>47</v>
      </c>
      <c r="S54" s="185" t="s">
        <v>213</v>
      </c>
      <c r="T54" s="176" t="s">
        <v>200</v>
      </c>
      <c r="U54" s="176" t="s">
        <v>50</v>
      </c>
      <c r="V54" s="171" t="s">
        <v>51</v>
      </c>
      <c r="W54" s="173">
        <v>0.24</v>
      </c>
      <c r="X54" s="171" t="s">
        <v>134</v>
      </c>
      <c r="Y54" s="173">
        <v>0.6</v>
      </c>
      <c r="Z54" s="192" t="s">
        <v>135</v>
      </c>
      <c r="AA54" s="164" t="s">
        <v>136</v>
      </c>
      <c r="AB54" s="54" t="s">
        <v>214</v>
      </c>
      <c r="AC54" s="93" t="s">
        <v>215</v>
      </c>
      <c r="AD54" s="38" t="s">
        <v>924</v>
      </c>
      <c r="AE54" s="39">
        <v>45383</v>
      </c>
      <c r="AF54" s="39">
        <v>45641</v>
      </c>
      <c r="AG54" s="187" t="s">
        <v>217</v>
      </c>
      <c r="AH54" s="23"/>
      <c r="AI54" s="101"/>
      <c r="AJ54" s="101"/>
      <c r="AK54" s="101"/>
      <c r="AL54" s="101"/>
    </row>
    <row r="55" spans="1:38" ht="86.25" customHeight="1">
      <c r="A55" s="101"/>
      <c r="B55" s="22"/>
      <c r="C55" s="162"/>
      <c r="D55" s="216"/>
      <c r="E55" s="162"/>
      <c r="F55" s="168"/>
      <c r="G55" s="165"/>
      <c r="H55" s="189"/>
      <c r="I55" s="189"/>
      <c r="J55" s="171"/>
      <c r="K55" s="224"/>
      <c r="L55" s="171"/>
      <c r="M55" s="224"/>
      <c r="N55" s="192"/>
      <c r="O55" s="258"/>
      <c r="P55" s="188"/>
      <c r="Q55" s="177"/>
      <c r="R55" s="177"/>
      <c r="S55" s="206"/>
      <c r="T55" s="177"/>
      <c r="U55" s="177"/>
      <c r="V55" s="171"/>
      <c r="W55" s="174"/>
      <c r="X55" s="171"/>
      <c r="Y55" s="174"/>
      <c r="Z55" s="192"/>
      <c r="AA55" s="165"/>
      <c r="AB55" s="54" t="s">
        <v>218</v>
      </c>
      <c r="AC55" s="93" t="s">
        <v>752</v>
      </c>
      <c r="AD55" s="38" t="s">
        <v>950</v>
      </c>
      <c r="AE55" s="39">
        <v>45323</v>
      </c>
      <c r="AF55" s="39">
        <v>45657</v>
      </c>
      <c r="AG55" s="189"/>
      <c r="AH55" s="23"/>
      <c r="AI55" s="101"/>
      <c r="AJ55" s="101"/>
      <c r="AK55" s="101"/>
      <c r="AL55" s="101"/>
    </row>
    <row r="56" spans="1:38" ht="95.25" customHeight="1">
      <c r="A56" s="101"/>
      <c r="B56" s="22"/>
      <c r="C56" s="162"/>
      <c r="D56" s="216"/>
      <c r="E56" s="162"/>
      <c r="F56" s="168"/>
      <c r="G56" s="165"/>
      <c r="H56" s="189"/>
      <c r="I56" s="189"/>
      <c r="J56" s="171"/>
      <c r="K56" s="224"/>
      <c r="L56" s="171"/>
      <c r="M56" s="224"/>
      <c r="N56" s="192"/>
      <c r="O56" s="133" t="s">
        <v>219</v>
      </c>
      <c r="P56" s="69" t="s">
        <v>754</v>
      </c>
      <c r="Q56" s="71" t="s">
        <v>63</v>
      </c>
      <c r="R56" s="71" t="s">
        <v>47</v>
      </c>
      <c r="S56" s="72" t="s">
        <v>220</v>
      </c>
      <c r="T56" s="71" t="s">
        <v>200</v>
      </c>
      <c r="U56" s="71" t="s">
        <v>50</v>
      </c>
      <c r="V56" s="171"/>
      <c r="W56" s="174"/>
      <c r="X56" s="171"/>
      <c r="Y56" s="174"/>
      <c r="Z56" s="192"/>
      <c r="AA56" s="165"/>
      <c r="AB56" s="54" t="s">
        <v>221</v>
      </c>
      <c r="AC56" s="93" t="s">
        <v>994</v>
      </c>
      <c r="AD56" s="38" t="s">
        <v>995</v>
      </c>
      <c r="AE56" s="39">
        <v>45383</v>
      </c>
      <c r="AF56" s="39">
        <v>45657</v>
      </c>
      <c r="AG56" s="189"/>
      <c r="AH56" s="23"/>
      <c r="AI56" s="101"/>
      <c r="AJ56" s="101"/>
      <c r="AK56" s="101"/>
      <c r="AL56" s="101"/>
    </row>
    <row r="57" spans="1:38" ht="75" customHeight="1">
      <c r="A57" s="101"/>
      <c r="B57" s="22"/>
      <c r="C57" s="161">
        <v>12</v>
      </c>
      <c r="D57" s="161" t="s">
        <v>154</v>
      </c>
      <c r="E57" s="161" t="s">
        <v>222</v>
      </c>
      <c r="F57" s="167" t="s">
        <v>223</v>
      </c>
      <c r="G57" s="164" t="s">
        <v>137</v>
      </c>
      <c r="H57" s="187" t="s">
        <v>224</v>
      </c>
      <c r="I57" s="187" t="s">
        <v>225</v>
      </c>
      <c r="J57" s="171" t="s">
        <v>70</v>
      </c>
      <c r="K57" s="213">
        <f>IF( J57="Muy baja",20%,IF( J57="Baja",40%,IF( J57="Media",60%,IF(J57="Alta",80%,IF( J57="Muy alta",100%)))))</f>
        <v>0.8</v>
      </c>
      <c r="L57" s="171" t="s">
        <v>52</v>
      </c>
      <c r="M57" s="213">
        <f>IF(L57="Leve",20%,
IF(L57="Menor",40%,
IF(L57="Moderado",60%,
IF(L57="Mayor",80%,
IF( L57="Catastrófico", 100%)))))</f>
        <v>0.8</v>
      </c>
      <c r="N57" s="192" t="s">
        <v>70</v>
      </c>
      <c r="O57" s="164" t="s">
        <v>226</v>
      </c>
      <c r="P57" s="183" t="s">
        <v>753</v>
      </c>
      <c r="Q57" s="176" t="s">
        <v>59</v>
      </c>
      <c r="R57" s="176" t="s">
        <v>47</v>
      </c>
      <c r="S57" s="344" t="s">
        <v>151</v>
      </c>
      <c r="T57" s="176" t="s">
        <v>200</v>
      </c>
      <c r="U57" s="176" t="s">
        <v>50</v>
      </c>
      <c r="V57" s="171" t="s">
        <v>43</v>
      </c>
      <c r="W57" s="173">
        <v>0.48</v>
      </c>
      <c r="X57" s="171" t="s">
        <v>52</v>
      </c>
      <c r="Y57" s="173">
        <v>0.8</v>
      </c>
      <c r="Z57" s="192" t="s">
        <v>70</v>
      </c>
      <c r="AA57" s="164" t="s">
        <v>54</v>
      </c>
      <c r="AB57" s="54" t="s">
        <v>227</v>
      </c>
      <c r="AC57" s="41" t="s">
        <v>765</v>
      </c>
      <c r="AD57" s="38" t="s">
        <v>928</v>
      </c>
      <c r="AE57" s="39">
        <v>45383</v>
      </c>
      <c r="AF57" s="39">
        <v>45641</v>
      </c>
      <c r="AG57" s="187" t="s">
        <v>228</v>
      </c>
      <c r="AH57" s="23"/>
      <c r="AI57" s="101"/>
      <c r="AJ57" s="101"/>
      <c r="AK57" s="101"/>
      <c r="AL57" s="101"/>
    </row>
    <row r="58" spans="1:38" ht="100.5" customHeight="1">
      <c r="A58" s="101"/>
      <c r="B58" s="22"/>
      <c r="C58" s="162"/>
      <c r="D58" s="162"/>
      <c r="E58" s="162"/>
      <c r="F58" s="168"/>
      <c r="G58" s="165"/>
      <c r="H58" s="189"/>
      <c r="I58" s="189"/>
      <c r="J58" s="171"/>
      <c r="K58" s="223"/>
      <c r="L58" s="171"/>
      <c r="M58" s="223"/>
      <c r="N58" s="192"/>
      <c r="O58" s="165"/>
      <c r="P58" s="227"/>
      <c r="Q58" s="182"/>
      <c r="R58" s="182"/>
      <c r="S58" s="345"/>
      <c r="T58" s="182"/>
      <c r="U58" s="182"/>
      <c r="V58" s="171"/>
      <c r="W58" s="174"/>
      <c r="X58" s="171"/>
      <c r="Y58" s="174"/>
      <c r="Z58" s="192"/>
      <c r="AA58" s="165"/>
      <c r="AB58" s="54" t="s">
        <v>229</v>
      </c>
      <c r="AC58" s="41" t="s">
        <v>996</v>
      </c>
      <c r="AD58" s="38" t="s">
        <v>948</v>
      </c>
      <c r="AE58" s="39">
        <v>45383</v>
      </c>
      <c r="AF58" s="39">
        <v>45641</v>
      </c>
      <c r="AG58" s="189"/>
      <c r="AH58" s="23"/>
      <c r="AI58" s="101"/>
      <c r="AJ58" s="101"/>
      <c r="AK58" s="101"/>
      <c r="AL58" s="101"/>
    </row>
    <row r="59" spans="1:38" ht="100.5" customHeight="1">
      <c r="A59" s="101"/>
      <c r="B59" s="22"/>
      <c r="C59" s="163"/>
      <c r="D59" s="163"/>
      <c r="E59" s="163"/>
      <c r="F59" s="169"/>
      <c r="G59" s="166"/>
      <c r="H59" s="188"/>
      <c r="I59" s="188"/>
      <c r="J59" s="172"/>
      <c r="K59" s="214"/>
      <c r="L59" s="172"/>
      <c r="M59" s="214"/>
      <c r="N59" s="199"/>
      <c r="O59" s="166"/>
      <c r="P59" s="184"/>
      <c r="Q59" s="177"/>
      <c r="R59" s="177"/>
      <c r="S59" s="346"/>
      <c r="T59" s="177"/>
      <c r="U59" s="177"/>
      <c r="V59" s="172"/>
      <c r="W59" s="175"/>
      <c r="X59" s="172"/>
      <c r="Y59" s="175"/>
      <c r="Z59" s="199"/>
      <c r="AA59" s="166"/>
      <c r="AB59" s="54" t="s">
        <v>885</v>
      </c>
      <c r="AC59" s="41" t="s">
        <v>884</v>
      </c>
      <c r="AD59" s="38" t="s">
        <v>950</v>
      </c>
      <c r="AE59" s="39">
        <v>45383</v>
      </c>
      <c r="AF59" s="39">
        <v>45641</v>
      </c>
      <c r="AG59" s="188"/>
      <c r="AH59" s="23"/>
      <c r="AI59" s="101"/>
      <c r="AJ59" s="101"/>
      <c r="AK59" s="101"/>
      <c r="AL59" s="101"/>
    </row>
    <row r="60" spans="1:38" ht="91.5" customHeight="1">
      <c r="A60" s="104"/>
      <c r="B60" s="24"/>
      <c r="C60" s="239">
        <v>13</v>
      </c>
      <c r="D60" s="237" t="s">
        <v>230</v>
      </c>
      <c r="E60" s="239" t="s">
        <v>231</v>
      </c>
      <c r="F60" s="259" t="s">
        <v>232</v>
      </c>
      <c r="G60" s="241" t="s">
        <v>40</v>
      </c>
      <c r="H60" s="256" t="s">
        <v>233</v>
      </c>
      <c r="I60" s="256" t="s">
        <v>234</v>
      </c>
      <c r="J60" s="170" t="s">
        <v>95</v>
      </c>
      <c r="K60" s="221">
        <f>IF( J60="Muy baja",20%,IF( J60="Baja",40%,IF( J60="Media",60%,IF(J60="Alta",80%,IF( J60="Muy alta",100%)))))</f>
        <v>0.6</v>
      </c>
      <c r="L60" s="170" t="s">
        <v>52</v>
      </c>
      <c r="M60" s="221">
        <f>IF(L58="Leve",20%,
IF(L60="Menor",40%,
IF(L60="Moderado",60%,
IF(L60="Mayor",80%,
IF( L60="Catastrófico", 100%)))))</f>
        <v>0.8</v>
      </c>
      <c r="N60" s="198" t="s">
        <v>70</v>
      </c>
      <c r="O60" s="164" t="s">
        <v>235</v>
      </c>
      <c r="P60" s="187" t="s">
        <v>769</v>
      </c>
      <c r="Q60" s="176" t="s">
        <v>63</v>
      </c>
      <c r="R60" s="176" t="s">
        <v>47</v>
      </c>
      <c r="S60" s="185" t="s">
        <v>236</v>
      </c>
      <c r="T60" s="176" t="s">
        <v>200</v>
      </c>
      <c r="U60" s="176" t="s">
        <v>50</v>
      </c>
      <c r="V60" s="170" t="s">
        <v>51</v>
      </c>
      <c r="W60" s="195">
        <v>0.36</v>
      </c>
      <c r="X60" s="170" t="s">
        <v>134</v>
      </c>
      <c r="Y60" s="195">
        <v>0.6</v>
      </c>
      <c r="Z60" s="198" t="s">
        <v>135</v>
      </c>
      <c r="AA60" s="164" t="s">
        <v>136</v>
      </c>
      <c r="AB60" s="54" t="s">
        <v>237</v>
      </c>
      <c r="AC60" s="41" t="s">
        <v>767</v>
      </c>
      <c r="AD60" s="38" t="s">
        <v>904</v>
      </c>
      <c r="AE60" s="39">
        <v>45383</v>
      </c>
      <c r="AF60" s="39">
        <v>45639</v>
      </c>
      <c r="AG60" s="187" t="s">
        <v>238</v>
      </c>
      <c r="AH60" s="25"/>
      <c r="AI60" s="104"/>
      <c r="AJ60" s="104"/>
      <c r="AK60" s="104"/>
      <c r="AL60" s="104"/>
    </row>
    <row r="61" spans="1:38" ht="73.5" customHeight="1">
      <c r="A61" s="104"/>
      <c r="B61" s="24"/>
      <c r="C61" s="239"/>
      <c r="D61" s="237"/>
      <c r="E61" s="239"/>
      <c r="F61" s="259"/>
      <c r="G61" s="241"/>
      <c r="H61" s="256"/>
      <c r="I61" s="256"/>
      <c r="J61" s="171"/>
      <c r="K61" s="224"/>
      <c r="L61" s="171"/>
      <c r="M61" s="224"/>
      <c r="N61" s="192"/>
      <c r="O61" s="166"/>
      <c r="P61" s="188"/>
      <c r="Q61" s="177"/>
      <c r="R61" s="177"/>
      <c r="S61" s="206"/>
      <c r="T61" s="177"/>
      <c r="U61" s="177"/>
      <c r="V61" s="171"/>
      <c r="W61" s="196"/>
      <c r="X61" s="171"/>
      <c r="Y61" s="196"/>
      <c r="Z61" s="192"/>
      <c r="AA61" s="165"/>
      <c r="AB61" s="54" t="s">
        <v>239</v>
      </c>
      <c r="AC61" s="41" t="s">
        <v>768</v>
      </c>
      <c r="AD61" s="38" t="s">
        <v>904</v>
      </c>
      <c r="AE61" s="39">
        <v>45471</v>
      </c>
      <c r="AF61" s="39">
        <v>45639</v>
      </c>
      <c r="AG61" s="189"/>
      <c r="AH61" s="25"/>
      <c r="AI61" s="104"/>
      <c r="AJ61" s="104"/>
      <c r="AK61" s="104"/>
      <c r="AL61" s="104"/>
    </row>
    <row r="62" spans="1:38" ht="90" customHeight="1">
      <c r="A62" s="104"/>
      <c r="B62" s="24"/>
      <c r="C62" s="230"/>
      <c r="D62" s="238"/>
      <c r="E62" s="240"/>
      <c r="F62" s="181"/>
      <c r="G62" s="260"/>
      <c r="H62" s="181"/>
      <c r="I62" s="181"/>
      <c r="J62" s="172"/>
      <c r="K62" s="222"/>
      <c r="L62" s="172"/>
      <c r="M62" s="222"/>
      <c r="N62" s="199"/>
      <c r="O62" s="37" t="s">
        <v>240</v>
      </c>
      <c r="P62" s="86" t="s">
        <v>770</v>
      </c>
      <c r="Q62" s="71" t="s">
        <v>59</v>
      </c>
      <c r="R62" s="71" t="s">
        <v>47</v>
      </c>
      <c r="S62" s="36" t="s">
        <v>236</v>
      </c>
      <c r="T62" s="71" t="s">
        <v>200</v>
      </c>
      <c r="U62" s="71" t="s">
        <v>50</v>
      </c>
      <c r="V62" s="172"/>
      <c r="W62" s="197"/>
      <c r="X62" s="172"/>
      <c r="Y62" s="197"/>
      <c r="Z62" s="199"/>
      <c r="AA62" s="166"/>
      <c r="AB62" s="54" t="s">
        <v>241</v>
      </c>
      <c r="AC62" s="41" t="s">
        <v>242</v>
      </c>
      <c r="AD62" s="38" t="s">
        <v>904</v>
      </c>
      <c r="AE62" s="39">
        <v>45293</v>
      </c>
      <c r="AF62" s="39">
        <v>45639</v>
      </c>
      <c r="AG62" s="188"/>
      <c r="AH62" s="25"/>
      <c r="AI62" s="104"/>
      <c r="AJ62" s="104"/>
      <c r="AK62" s="104"/>
      <c r="AL62" s="104"/>
    </row>
    <row r="63" spans="1:38" ht="104.25" customHeight="1">
      <c r="A63" s="104"/>
      <c r="B63" s="24"/>
      <c r="C63" s="239">
        <v>14</v>
      </c>
      <c r="D63" s="237" t="s">
        <v>230</v>
      </c>
      <c r="E63" s="239" t="s">
        <v>243</v>
      </c>
      <c r="F63" s="259" t="s">
        <v>244</v>
      </c>
      <c r="G63" s="241" t="s">
        <v>126</v>
      </c>
      <c r="H63" s="256" t="s">
        <v>245</v>
      </c>
      <c r="I63" s="256" t="s">
        <v>246</v>
      </c>
      <c r="J63" s="170" t="s">
        <v>70</v>
      </c>
      <c r="K63" s="221">
        <f t="shared" ref="K63:K73" si="0">IF( J63="Muy baja",20%,IF( J63="Baja",40%,IF( J63="Media",60%,IF(J63="Alta",80%,IF( J63="Muy alta",100%)))))</f>
        <v>0.8</v>
      </c>
      <c r="L63" s="170" t="s">
        <v>52</v>
      </c>
      <c r="M63" s="221">
        <v>0.8</v>
      </c>
      <c r="N63" s="198" t="s">
        <v>70</v>
      </c>
      <c r="O63" s="37" t="s">
        <v>247</v>
      </c>
      <c r="P63" s="86" t="s">
        <v>248</v>
      </c>
      <c r="Q63" s="71" t="s">
        <v>46</v>
      </c>
      <c r="R63" s="71" t="s">
        <v>47</v>
      </c>
      <c r="S63" s="36" t="s">
        <v>249</v>
      </c>
      <c r="T63" s="71" t="s">
        <v>200</v>
      </c>
      <c r="U63" s="71" t="s">
        <v>50</v>
      </c>
      <c r="V63" s="170" t="s">
        <v>51</v>
      </c>
      <c r="W63" s="190">
        <v>0.34</v>
      </c>
      <c r="X63" s="170" t="s">
        <v>52</v>
      </c>
      <c r="Y63" s="190">
        <v>0.8</v>
      </c>
      <c r="Z63" s="198" t="s">
        <v>70</v>
      </c>
      <c r="AA63" s="164" t="s">
        <v>54</v>
      </c>
      <c r="AB63" s="54" t="s">
        <v>250</v>
      </c>
      <c r="AC63" s="93" t="s">
        <v>998</v>
      </c>
      <c r="AD63" s="38" t="s">
        <v>771</v>
      </c>
      <c r="AE63" s="39">
        <v>45293</v>
      </c>
      <c r="AF63" s="39">
        <v>45657</v>
      </c>
      <c r="AG63" s="193" t="s">
        <v>251</v>
      </c>
      <c r="AH63" s="25"/>
      <c r="AI63" s="104"/>
      <c r="AJ63" s="104"/>
      <c r="AK63" s="104"/>
      <c r="AL63" s="104"/>
    </row>
    <row r="64" spans="1:38" ht="111.75" customHeight="1">
      <c r="A64" s="104"/>
      <c r="B64" s="24"/>
      <c r="C64" s="230"/>
      <c r="D64" s="238"/>
      <c r="E64" s="240"/>
      <c r="F64" s="181"/>
      <c r="G64" s="260"/>
      <c r="H64" s="181"/>
      <c r="I64" s="181"/>
      <c r="J64" s="172"/>
      <c r="K64" s="222"/>
      <c r="L64" s="172"/>
      <c r="M64" s="222"/>
      <c r="N64" s="199"/>
      <c r="O64" s="37" t="s">
        <v>252</v>
      </c>
      <c r="P64" s="86" t="s">
        <v>253</v>
      </c>
      <c r="Q64" s="71" t="s">
        <v>59</v>
      </c>
      <c r="R64" s="71" t="s">
        <v>47</v>
      </c>
      <c r="S64" s="36" t="s">
        <v>254</v>
      </c>
      <c r="T64" s="71" t="s">
        <v>200</v>
      </c>
      <c r="U64" s="71" t="s">
        <v>50</v>
      </c>
      <c r="V64" s="172"/>
      <c r="W64" s="258"/>
      <c r="X64" s="172"/>
      <c r="Y64" s="258"/>
      <c r="Z64" s="199"/>
      <c r="AA64" s="166"/>
      <c r="AB64" s="54" t="s">
        <v>255</v>
      </c>
      <c r="AC64" s="41" t="s">
        <v>256</v>
      </c>
      <c r="AD64" s="38" t="s">
        <v>771</v>
      </c>
      <c r="AE64" s="39">
        <v>45293</v>
      </c>
      <c r="AF64" s="39">
        <v>45657</v>
      </c>
      <c r="AG64" s="194"/>
      <c r="AH64" s="25"/>
      <c r="AI64" s="104"/>
      <c r="AJ64" s="104"/>
      <c r="AK64" s="104"/>
      <c r="AL64" s="104"/>
    </row>
    <row r="65" spans="1:38" ht="111.75" customHeight="1">
      <c r="A65" s="101"/>
      <c r="B65" s="22"/>
      <c r="C65" s="73">
        <v>15</v>
      </c>
      <c r="D65" s="80" t="s">
        <v>257</v>
      </c>
      <c r="E65" s="73" t="s">
        <v>258</v>
      </c>
      <c r="F65" s="81" t="s">
        <v>259</v>
      </c>
      <c r="G65" s="34" t="s">
        <v>126</v>
      </c>
      <c r="H65" s="82" t="s">
        <v>260</v>
      </c>
      <c r="I65" s="82" t="s">
        <v>261</v>
      </c>
      <c r="J65" s="76" t="s">
        <v>262</v>
      </c>
      <c r="K65" s="70">
        <f t="shared" si="0"/>
        <v>1</v>
      </c>
      <c r="L65" s="76" t="s">
        <v>52</v>
      </c>
      <c r="M65" s="70">
        <v>0.8</v>
      </c>
      <c r="N65" s="77" t="s">
        <v>70</v>
      </c>
      <c r="O65" s="34" t="s">
        <v>263</v>
      </c>
      <c r="P65" s="86" t="s">
        <v>264</v>
      </c>
      <c r="Q65" s="71" t="s">
        <v>59</v>
      </c>
      <c r="R65" s="71" t="s">
        <v>47</v>
      </c>
      <c r="S65" s="36" t="s">
        <v>64</v>
      </c>
      <c r="T65" s="71" t="s">
        <v>200</v>
      </c>
      <c r="U65" s="71" t="s">
        <v>50</v>
      </c>
      <c r="V65" s="76" t="s">
        <v>95</v>
      </c>
      <c r="W65" s="44">
        <v>0.6</v>
      </c>
      <c r="X65" s="76" t="s">
        <v>52</v>
      </c>
      <c r="Y65" s="44">
        <v>0.8</v>
      </c>
      <c r="Z65" s="77" t="s">
        <v>70</v>
      </c>
      <c r="AA65" s="65" t="s">
        <v>54</v>
      </c>
      <c r="AB65" s="54" t="s">
        <v>265</v>
      </c>
      <c r="AC65" s="86" t="s">
        <v>266</v>
      </c>
      <c r="AD65" s="43" t="s">
        <v>930</v>
      </c>
      <c r="AE65" s="10">
        <v>45352</v>
      </c>
      <c r="AF65" s="10">
        <v>45641</v>
      </c>
      <c r="AG65" s="68" t="s">
        <v>267</v>
      </c>
      <c r="AH65" s="23"/>
      <c r="AI65" s="101"/>
      <c r="AJ65" s="101"/>
      <c r="AK65" s="101"/>
      <c r="AL65" s="101"/>
    </row>
    <row r="66" spans="1:38" ht="93.75" customHeight="1">
      <c r="A66" s="101"/>
      <c r="B66" s="22"/>
      <c r="C66" s="73">
        <v>16</v>
      </c>
      <c r="D66" s="80" t="s">
        <v>257</v>
      </c>
      <c r="E66" s="73" t="s">
        <v>268</v>
      </c>
      <c r="F66" s="81" t="s">
        <v>269</v>
      </c>
      <c r="G66" s="34" t="s">
        <v>126</v>
      </c>
      <c r="H66" s="82" t="s">
        <v>270</v>
      </c>
      <c r="I66" s="82" t="s">
        <v>271</v>
      </c>
      <c r="J66" s="76" t="s">
        <v>43</v>
      </c>
      <c r="K66" s="70">
        <f t="shared" si="0"/>
        <v>0.4</v>
      </c>
      <c r="L66" s="76" t="s">
        <v>134</v>
      </c>
      <c r="M66" s="70">
        <f>IF(L62="Leve",20%,
IF(L66="Menor",40%,
IF(L66="Moderado",60%,
IF(L66="Mayor",80%,
IF( L66="Catastrófico", 100%)))))</f>
        <v>0.6</v>
      </c>
      <c r="N66" s="77" t="s">
        <v>135</v>
      </c>
      <c r="O66" s="34" t="s">
        <v>272</v>
      </c>
      <c r="P66" s="86" t="s">
        <v>273</v>
      </c>
      <c r="Q66" s="71" t="s">
        <v>59</v>
      </c>
      <c r="R66" s="71" t="s">
        <v>47</v>
      </c>
      <c r="S66" s="36" t="s">
        <v>64</v>
      </c>
      <c r="T66" s="71" t="s">
        <v>200</v>
      </c>
      <c r="U66" s="71" t="s">
        <v>50</v>
      </c>
      <c r="V66" s="76" t="s">
        <v>51</v>
      </c>
      <c r="W66" s="42">
        <v>0.24</v>
      </c>
      <c r="X66" s="76" t="s">
        <v>134</v>
      </c>
      <c r="Y66" s="42">
        <v>0.6</v>
      </c>
      <c r="Z66" s="77" t="s">
        <v>135</v>
      </c>
      <c r="AA66" s="65" t="s">
        <v>136</v>
      </c>
      <c r="AB66" s="54" t="s">
        <v>274</v>
      </c>
      <c r="AC66" s="86" t="s">
        <v>275</v>
      </c>
      <c r="AD66" s="43" t="s">
        <v>930</v>
      </c>
      <c r="AE66" s="10">
        <v>45352</v>
      </c>
      <c r="AF66" s="10">
        <v>45641</v>
      </c>
      <c r="AG66" s="68" t="s">
        <v>276</v>
      </c>
      <c r="AH66" s="23"/>
      <c r="AI66" s="101"/>
      <c r="AJ66" s="101"/>
      <c r="AK66" s="101"/>
      <c r="AL66" s="101"/>
    </row>
    <row r="67" spans="1:38" ht="108" customHeight="1">
      <c r="A67" s="101"/>
      <c r="B67" s="22"/>
      <c r="C67" s="161">
        <v>17</v>
      </c>
      <c r="D67" s="215" t="s">
        <v>257</v>
      </c>
      <c r="E67" s="161" t="s">
        <v>277</v>
      </c>
      <c r="F67" s="167" t="s">
        <v>278</v>
      </c>
      <c r="G67" s="164" t="s">
        <v>108</v>
      </c>
      <c r="H67" s="211" t="s">
        <v>279</v>
      </c>
      <c r="I67" s="187" t="s">
        <v>280</v>
      </c>
      <c r="J67" s="170" t="s">
        <v>70</v>
      </c>
      <c r="K67" s="221">
        <f t="shared" si="0"/>
        <v>0.8</v>
      </c>
      <c r="L67" s="170" t="s">
        <v>134</v>
      </c>
      <c r="M67" s="221">
        <f>IF(L63="Leve",20%,
IF(L67="Menor",40%,
IF(L67="Moderado",60%,
IF(L67="Mayor",80%,
IF( L67="Catastrófico", 100%)))))</f>
        <v>0.6</v>
      </c>
      <c r="N67" s="198" t="s">
        <v>70</v>
      </c>
      <c r="O67" s="164" t="s">
        <v>281</v>
      </c>
      <c r="P67" s="187" t="s">
        <v>282</v>
      </c>
      <c r="Q67" s="176" t="s">
        <v>59</v>
      </c>
      <c r="R67" s="176" t="s">
        <v>47</v>
      </c>
      <c r="S67" s="185" t="s">
        <v>283</v>
      </c>
      <c r="T67" s="176" t="s">
        <v>200</v>
      </c>
      <c r="U67" s="176" t="s">
        <v>50</v>
      </c>
      <c r="V67" s="170" t="s">
        <v>43</v>
      </c>
      <c r="W67" s="190">
        <v>0.17</v>
      </c>
      <c r="X67" s="170" t="s">
        <v>134</v>
      </c>
      <c r="Y67" s="190">
        <v>0.6</v>
      </c>
      <c r="Z67" s="198" t="s">
        <v>135</v>
      </c>
      <c r="AA67" s="164" t="s">
        <v>136</v>
      </c>
      <c r="AB67" s="54" t="s">
        <v>284</v>
      </c>
      <c r="AC67" s="86" t="s">
        <v>773</v>
      </c>
      <c r="AD67" s="43" t="s">
        <v>930</v>
      </c>
      <c r="AE67" s="10">
        <v>45352</v>
      </c>
      <c r="AF67" s="10">
        <v>45641</v>
      </c>
      <c r="AG67" s="187" t="s">
        <v>285</v>
      </c>
      <c r="AH67" s="23"/>
      <c r="AI67" s="101"/>
      <c r="AJ67" s="101"/>
      <c r="AK67" s="101"/>
      <c r="AL67" s="101"/>
    </row>
    <row r="68" spans="1:38" ht="56.4" customHeight="1">
      <c r="A68" s="101"/>
      <c r="B68" s="22"/>
      <c r="C68" s="162"/>
      <c r="D68" s="216"/>
      <c r="E68" s="162"/>
      <c r="F68" s="168"/>
      <c r="G68" s="165"/>
      <c r="H68" s="273"/>
      <c r="I68" s="189"/>
      <c r="J68" s="171"/>
      <c r="K68" s="224"/>
      <c r="L68" s="171"/>
      <c r="M68" s="224"/>
      <c r="N68" s="192"/>
      <c r="O68" s="166"/>
      <c r="P68" s="188"/>
      <c r="Q68" s="177"/>
      <c r="R68" s="177"/>
      <c r="S68" s="206"/>
      <c r="T68" s="177"/>
      <c r="U68" s="177"/>
      <c r="V68" s="171"/>
      <c r="W68" s="191"/>
      <c r="X68" s="171"/>
      <c r="Y68" s="191"/>
      <c r="Z68" s="192"/>
      <c r="AA68" s="165"/>
      <c r="AB68" s="54" t="s">
        <v>776</v>
      </c>
      <c r="AC68" s="86" t="s">
        <v>777</v>
      </c>
      <c r="AD68" s="43" t="s">
        <v>930</v>
      </c>
      <c r="AE68" s="10">
        <v>45352</v>
      </c>
      <c r="AF68" s="10">
        <v>45641</v>
      </c>
      <c r="AG68" s="189"/>
      <c r="AH68" s="23"/>
      <c r="AI68" s="101"/>
      <c r="AJ68" s="101"/>
      <c r="AK68" s="101"/>
      <c r="AL68" s="101"/>
    </row>
    <row r="69" spans="1:38" ht="96.75" customHeight="1">
      <c r="A69" s="101"/>
      <c r="B69" s="22"/>
      <c r="C69" s="162"/>
      <c r="D69" s="216"/>
      <c r="E69" s="162"/>
      <c r="F69" s="168"/>
      <c r="G69" s="165"/>
      <c r="H69" s="273"/>
      <c r="I69" s="189"/>
      <c r="J69" s="171"/>
      <c r="K69" s="224"/>
      <c r="L69" s="171"/>
      <c r="M69" s="224"/>
      <c r="N69" s="192"/>
      <c r="O69" s="34" t="s">
        <v>286</v>
      </c>
      <c r="P69" s="86" t="s">
        <v>774</v>
      </c>
      <c r="Q69" s="71" t="s">
        <v>59</v>
      </c>
      <c r="R69" s="71" t="s">
        <v>47</v>
      </c>
      <c r="S69" s="36" t="s">
        <v>85</v>
      </c>
      <c r="T69" s="71" t="s">
        <v>65</v>
      </c>
      <c r="U69" s="71" t="s">
        <v>50</v>
      </c>
      <c r="V69" s="171"/>
      <c r="W69" s="191"/>
      <c r="X69" s="171"/>
      <c r="Y69" s="191"/>
      <c r="Z69" s="192"/>
      <c r="AA69" s="165"/>
      <c r="AB69" s="54" t="s">
        <v>287</v>
      </c>
      <c r="AC69" s="86" t="s">
        <v>288</v>
      </c>
      <c r="AD69" s="43" t="s">
        <v>930</v>
      </c>
      <c r="AE69" s="10">
        <v>45352</v>
      </c>
      <c r="AF69" s="10">
        <v>45641</v>
      </c>
      <c r="AG69" s="189"/>
      <c r="AH69" s="23"/>
      <c r="AI69" s="101"/>
      <c r="AJ69" s="101"/>
      <c r="AK69" s="101"/>
      <c r="AL69" s="101"/>
    </row>
    <row r="70" spans="1:38" ht="63.75" customHeight="1">
      <c r="A70" s="101"/>
      <c r="B70" s="22"/>
      <c r="C70" s="163"/>
      <c r="D70" s="217"/>
      <c r="E70" s="163"/>
      <c r="F70" s="169"/>
      <c r="G70" s="166"/>
      <c r="H70" s="212"/>
      <c r="I70" s="188"/>
      <c r="J70" s="172"/>
      <c r="K70" s="222"/>
      <c r="L70" s="172"/>
      <c r="M70" s="222"/>
      <c r="N70" s="199"/>
      <c r="O70" s="34" t="s">
        <v>289</v>
      </c>
      <c r="P70" s="86" t="s">
        <v>290</v>
      </c>
      <c r="Q70" s="71" t="s">
        <v>59</v>
      </c>
      <c r="R70" s="71" t="s">
        <v>47</v>
      </c>
      <c r="S70" s="36" t="s">
        <v>85</v>
      </c>
      <c r="T70" s="71" t="s">
        <v>65</v>
      </c>
      <c r="U70" s="71" t="s">
        <v>50</v>
      </c>
      <c r="V70" s="172"/>
      <c r="W70" s="261"/>
      <c r="X70" s="172"/>
      <c r="Y70" s="261"/>
      <c r="Z70" s="199"/>
      <c r="AA70" s="166"/>
      <c r="AB70" s="54" t="s">
        <v>775</v>
      </c>
      <c r="AC70" s="86" t="s">
        <v>291</v>
      </c>
      <c r="AD70" s="43" t="s">
        <v>930</v>
      </c>
      <c r="AE70" s="10">
        <v>45352</v>
      </c>
      <c r="AF70" s="10">
        <v>45641</v>
      </c>
      <c r="AG70" s="188"/>
      <c r="AH70" s="23"/>
      <c r="AI70" s="101"/>
      <c r="AJ70" s="101"/>
      <c r="AK70" s="101"/>
      <c r="AL70" s="101"/>
    </row>
    <row r="71" spans="1:38" ht="132" customHeight="1">
      <c r="A71" s="101"/>
      <c r="B71" s="22"/>
      <c r="C71" s="73">
        <v>18</v>
      </c>
      <c r="D71" s="80" t="s">
        <v>257</v>
      </c>
      <c r="E71" s="73" t="s">
        <v>292</v>
      </c>
      <c r="F71" s="81" t="s">
        <v>293</v>
      </c>
      <c r="G71" s="34" t="s">
        <v>137</v>
      </c>
      <c r="H71" s="82" t="s">
        <v>294</v>
      </c>
      <c r="I71" s="82" t="s">
        <v>295</v>
      </c>
      <c r="J71" s="76" t="s">
        <v>43</v>
      </c>
      <c r="K71" s="70">
        <f t="shared" si="0"/>
        <v>0.4</v>
      </c>
      <c r="L71" s="76" t="s">
        <v>52</v>
      </c>
      <c r="M71" s="70">
        <f>IF(L64="Leve",20%,
IF(L71="Menor",40%,
IF(L71="Moderado",60%,
IF(L71="Mayor",80%,
IF( L71="Catastrófico", 100%)))))</f>
        <v>0.8</v>
      </c>
      <c r="N71" s="77" t="s">
        <v>70</v>
      </c>
      <c r="O71" s="34" t="s">
        <v>296</v>
      </c>
      <c r="P71" s="86" t="s">
        <v>297</v>
      </c>
      <c r="Q71" s="71" t="s">
        <v>59</v>
      </c>
      <c r="R71" s="71" t="s">
        <v>298</v>
      </c>
      <c r="S71" s="36" t="s">
        <v>85</v>
      </c>
      <c r="T71" s="71" t="s">
        <v>200</v>
      </c>
      <c r="U71" s="71" t="s">
        <v>50</v>
      </c>
      <c r="V71" s="76" t="s">
        <v>51</v>
      </c>
      <c r="W71" s="44">
        <v>0.24</v>
      </c>
      <c r="X71" s="76" t="s">
        <v>52</v>
      </c>
      <c r="Y71" s="44">
        <v>0.8</v>
      </c>
      <c r="Z71" s="77" t="s">
        <v>70</v>
      </c>
      <c r="AA71" s="65" t="s">
        <v>54</v>
      </c>
      <c r="AB71" s="54" t="s">
        <v>299</v>
      </c>
      <c r="AC71" s="86" t="s">
        <v>300</v>
      </c>
      <c r="AD71" s="43" t="s">
        <v>907</v>
      </c>
      <c r="AE71" s="10">
        <v>45383</v>
      </c>
      <c r="AF71" s="10">
        <v>45641</v>
      </c>
      <c r="AG71" s="68" t="s">
        <v>301</v>
      </c>
      <c r="AH71" s="23"/>
      <c r="AI71" s="101"/>
      <c r="AJ71" s="101"/>
      <c r="AK71" s="101"/>
      <c r="AL71" s="101"/>
    </row>
    <row r="72" spans="1:38" ht="120" customHeight="1">
      <c r="A72" s="101"/>
      <c r="B72" s="22"/>
      <c r="C72" s="94">
        <v>19</v>
      </c>
      <c r="D72" s="95" t="s">
        <v>257</v>
      </c>
      <c r="E72" s="94" t="s">
        <v>302</v>
      </c>
      <c r="F72" s="96" t="s">
        <v>303</v>
      </c>
      <c r="G72" s="34" t="s">
        <v>304</v>
      </c>
      <c r="H72" s="82" t="s">
        <v>305</v>
      </c>
      <c r="I72" s="82" t="s">
        <v>306</v>
      </c>
      <c r="J72" s="76" t="s">
        <v>51</v>
      </c>
      <c r="K72" s="70">
        <f t="shared" si="0"/>
        <v>0.2</v>
      </c>
      <c r="L72" s="76" t="s">
        <v>52</v>
      </c>
      <c r="M72" s="70">
        <f>IF(L65="Leve",20%,
IF(L72="Menor",40%,
IF(L72="Moderado",60%,
IF(L72="Mayor",80%,
IF( L72="Catastrófico", 100%)))))</f>
        <v>0.8</v>
      </c>
      <c r="N72" s="77" t="s">
        <v>70</v>
      </c>
      <c r="O72" s="34" t="s">
        <v>307</v>
      </c>
      <c r="P72" s="92" t="s">
        <v>308</v>
      </c>
      <c r="Q72" s="71" t="s">
        <v>59</v>
      </c>
      <c r="R72" s="71" t="s">
        <v>47</v>
      </c>
      <c r="S72" s="36" t="s">
        <v>85</v>
      </c>
      <c r="T72" s="71" t="s">
        <v>200</v>
      </c>
      <c r="U72" s="71" t="s">
        <v>50</v>
      </c>
      <c r="V72" s="76" t="s">
        <v>51</v>
      </c>
      <c r="W72" s="42">
        <v>0.12</v>
      </c>
      <c r="X72" s="76" t="s">
        <v>52</v>
      </c>
      <c r="Y72" s="42">
        <v>0.8</v>
      </c>
      <c r="Z72" s="77" t="s">
        <v>70</v>
      </c>
      <c r="AA72" s="65" t="s">
        <v>54</v>
      </c>
      <c r="AB72" s="54" t="s">
        <v>309</v>
      </c>
      <c r="AC72" s="86" t="s">
        <v>310</v>
      </c>
      <c r="AD72" s="43" t="s">
        <v>907</v>
      </c>
      <c r="AE72" s="10">
        <v>45383</v>
      </c>
      <c r="AF72" s="10">
        <v>45641</v>
      </c>
      <c r="AG72" s="68" t="s">
        <v>311</v>
      </c>
      <c r="AH72" s="23"/>
      <c r="AI72" s="101"/>
      <c r="AJ72" s="101"/>
      <c r="AK72" s="101"/>
      <c r="AL72" s="101"/>
    </row>
    <row r="73" spans="1:38" ht="122.25" customHeight="1">
      <c r="A73" s="101"/>
      <c r="B73" s="22"/>
      <c r="C73" s="73">
        <v>20</v>
      </c>
      <c r="D73" s="80" t="s">
        <v>257</v>
      </c>
      <c r="E73" s="73" t="s">
        <v>312</v>
      </c>
      <c r="F73" s="11" t="s">
        <v>313</v>
      </c>
      <c r="G73" s="34" t="s">
        <v>304</v>
      </c>
      <c r="H73" s="82" t="s">
        <v>314</v>
      </c>
      <c r="I73" s="82" t="s">
        <v>315</v>
      </c>
      <c r="J73" s="76" t="s">
        <v>262</v>
      </c>
      <c r="K73" s="70">
        <f t="shared" si="0"/>
        <v>1</v>
      </c>
      <c r="L73" s="76" t="s">
        <v>52</v>
      </c>
      <c r="M73" s="70">
        <f>IF(L66="Leve",20%,
IF(L73="Menor",40%,
IF(L73="Moderado",60%,
IF(L73="Mayor",80%,
IF( L73="Catastrófico", 100%)))))</f>
        <v>0.8</v>
      </c>
      <c r="N73" s="77" t="s">
        <v>70</v>
      </c>
      <c r="O73" s="34" t="s">
        <v>316</v>
      </c>
      <c r="P73" s="86" t="s">
        <v>317</v>
      </c>
      <c r="Q73" s="71" t="s">
        <v>59</v>
      </c>
      <c r="R73" s="71" t="s">
        <v>47</v>
      </c>
      <c r="S73" s="36" t="s">
        <v>85</v>
      </c>
      <c r="T73" s="71" t="s">
        <v>200</v>
      </c>
      <c r="U73" s="71" t="s">
        <v>50</v>
      </c>
      <c r="V73" s="76" t="s">
        <v>95</v>
      </c>
      <c r="W73" s="42">
        <v>0.6</v>
      </c>
      <c r="X73" s="76" t="s">
        <v>52</v>
      </c>
      <c r="Y73" s="42">
        <v>0.8</v>
      </c>
      <c r="Z73" s="77" t="s">
        <v>70</v>
      </c>
      <c r="AA73" s="65" t="s">
        <v>54</v>
      </c>
      <c r="AB73" s="54" t="s">
        <v>318</v>
      </c>
      <c r="AC73" s="86" t="s">
        <v>319</v>
      </c>
      <c r="AD73" s="43" t="s">
        <v>907</v>
      </c>
      <c r="AE73" s="10">
        <v>45383</v>
      </c>
      <c r="AF73" s="10">
        <v>45641</v>
      </c>
      <c r="AG73" s="68" t="s">
        <v>301</v>
      </c>
      <c r="AH73" s="23"/>
      <c r="AI73" s="101"/>
      <c r="AJ73" s="101"/>
      <c r="AK73" s="101"/>
      <c r="AL73" s="101"/>
    </row>
    <row r="74" spans="1:38" ht="71.25" customHeight="1">
      <c r="A74" s="104"/>
      <c r="B74" s="24"/>
      <c r="C74" s="161">
        <v>21</v>
      </c>
      <c r="D74" s="215" t="s">
        <v>320</v>
      </c>
      <c r="E74" s="161" t="s">
        <v>321</v>
      </c>
      <c r="F74" s="218" t="s">
        <v>322</v>
      </c>
      <c r="G74" s="164" t="s">
        <v>133</v>
      </c>
      <c r="H74" s="211" t="s">
        <v>323</v>
      </c>
      <c r="I74" s="187" t="s">
        <v>779</v>
      </c>
      <c r="J74" s="170" t="s">
        <v>262</v>
      </c>
      <c r="K74" s="221">
        <f>IF( J74="Muy baja",20%,IF( J74="Baja",40%,IF( J74="Media",60%,IF(J74="Alta",80%,IF( J74="Muy alta",100%)))))</f>
        <v>1</v>
      </c>
      <c r="L74" s="170" t="s">
        <v>134</v>
      </c>
      <c r="M74" s="221">
        <f>IF(L66="Leve",20%,
IF(L74="Menor",40%,
IF(L74="Moderado",60%,
IF(L74="Mayor",80%,
IF( L74="Catastrófico", 100%)))))</f>
        <v>0.6</v>
      </c>
      <c r="N74" s="198" t="s">
        <v>70</v>
      </c>
      <c r="O74" s="34" t="s">
        <v>326</v>
      </c>
      <c r="P74" s="86" t="s">
        <v>327</v>
      </c>
      <c r="Q74" s="71" t="s">
        <v>59</v>
      </c>
      <c r="R74" s="71" t="s">
        <v>47</v>
      </c>
      <c r="S74" s="36" t="s">
        <v>85</v>
      </c>
      <c r="T74" s="71" t="s">
        <v>49</v>
      </c>
      <c r="U74" s="71" t="s">
        <v>50</v>
      </c>
      <c r="V74" s="170" t="s">
        <v>51</v>
      </c>
      <c r="W74" s="190">
        <v>0.36</v>
      </c>
      <c r="X74" s="170" t="s">
        <v>134</v>
      </c>
      <c r="Y74" s="190">
        <v>0.6</v>
      </c>
      <c r="Z74" s="198" t="s">
        <v>135</v>
      </c>
      <c r="AA74" s="164" t="s">
        <v>136</v>
      </c>
      <c r="AB74" s="54" t="s">
        <v>328</v>
      </c>
      <c r="AC74" s="86" t="s">
        <v>329</v>
      </c>
      <c r="AD74" s="43" t="s">
        <v>931</v>
      </c>
      <c r="AE74" s="10">
        <v>45323</v>
      </c>
      <c r="AF74" s="10">
        <v>45656</v>
      </c>
      <c r="AG74" s="187" t="s">
        <v>325</v>
      </c>
      <c r="AH74" s="25"/>
      <c r="AI74" s="104"/>
      <c r="AJ74" s="104"/>
      <c r="AK74" s="104"/>
      <c r="AL74" s="104"/>
    </row>
    <row r="75" spans="1:38" ht="72.75" customHeight="1">
      <c r="A75" s="104"/>
      <c r="B75" s="24"/>
      <c r="C75" s="162"/>
      <c r="D75" s="216"/>
      <c r="E75" s="162"/>
      <c r="F75" s="219"/>
      <c r="G75" s="165"/>
      <c r="H75" s="273"/>
      <c r="I75" s="189"/>
      <c r="J75" s="171"/>
      <c r="K75" s="224"/>
      <c r="L75" s="171"/>
      <c r="M75" s="224"/>
      <c r="N75" s="192"/>
      <c r="O75" s="34" t="s">
        <v>331</v>
      </c>
      <c r="P75" s="86" t="s">
        <v>332</v>
      </c>
      <c r="Q75" s="71" t="s">
        <v>59</v>
      </c>
      <c r="R75" s="71" t="s">
        <v>47</v>
      </c>
      <c r="S75" s="91" t="s">
        <v>85</v>
      </c>
      <c r="T75" s="71" t="s">
        <v>200</v>
      </c>
      <c r="U75" s="71" t="s">
        <v>50</v>
      </c>
      <c r="V75" s="171"/>
      <c r="W75" s="191"/>
      <c r="X75" s="171"/>
      <c r="Y75" s="191"/>
      <c r="Z75" s="192"/>
      <c r="AA75" s="165"/>
      <c r="AB75" s="54" t="s">
        <v>333</v>
      </c>
      <c r="AC75" s="86" t="s">
        <v>780</v>
      </c>
      <c r="AD75" s="43" t="s">
        <v>931</v>
      </c>
      <c r="AE75" s="10">
        <v>45323</v>
      </c>
      <c r="AF75" s="10">
        <v>45657</v>
      </c>
      <c r="AG75" s="189"/>
      <c r="AH75" s="25"/>
      <c r="AI75" s="104"/>
      <c r="AJ75" s="104"/>
      <c r="AK75" s="104"/>
      <c r="AL75" s="104"/>
    </row>
    <row r="76" spans="1:38" ht="135" customHeight="1">
      <c r="A76" s="104"/>
      <c r="B76" s="24"/>
      <c r="C76" s="161">
        <v>22</v>
      </c>
      <c r="D76" s="215" t="s">
        <v>320</v>
      </c>
      <c r="E76" s="161" t="s">
        <v>334</v>
      </c>
      <c r="F76" s="167" t="s">
        <v>335</v>
      </c>
      <c r="G76" s="167" t="s">
        <v>336</v>
      </c>
      <c r="H76" s="211" t="s">
        <v>337</v>
      </c>
      <c r="I76" s="187" t="s">
        <v>338</v>
      </c>
      <c r="J76" s="170" t="s">
        <v>262</v>
      </c>
      <c r="K76" s="221">
        <f>IF( J76="Muy baja",20%,IF( J76="Baja",40%,IF( J76="Media",60%,IF(J76="Alta",80%,IF( J76="Muy alta",100%)))))</f>
        <v>1</v>
      </c>
      <c r="L76" s="170" t="s">
        <v>44</v>
      </c>
      <c r="M76" s="221">
        <f>IF(L76="Leve",20%,
IF(L76="Menor",40%,
IF(L76="Moderado",60%,
IF(L76="Mayor",80%,
IF( L76="Catastrófico", 100%)))))</f>
        <v>1</v>
      </c>
      <c r="N76" s="198" t="s">
        <v>127</v>
      </c>
      <c r="O76" s="34" t="s">
        <v>339</v>
      </c>
      <c r="P76" s="86" t="s">
        <v>781</v>
      </c>
      <c r="Q76" s="71" t="s">
        <v>63</v>
      </c>
      <c r="R76" s="71" t="s">
        <v>47</v>
      </c>
      <c r="S76" s="91" t="s">
        <v>340</v>
      </c>
      <c r="T76" s="71" t="s">
        <v>200</v>
      </c>
      <c r="U76" s="71" t="s">
        <v>50</v>
      </c>
      <c r="V76" s="170" t="s">
        <v>95</v>
      </c>
      <c r="W76" s="335">
        <v>0.6</v>
      </c>
      <c r="X76" s="170" t="s">
        <v>134</v>
      </c>
      <c r="Y76" s="335">
        <v>0.6</v>
      </c>
      <c r="Z76" s="198" t="s">
        <v>135</v>
      </c>
      <c r="AA76" s="333" t="s">
        <v>136</v>
      </c>
      <c r="AB76" s="54" t="s">
        <v>341</v>
      </c>
      <c r="AC76" s="86" t="s">
        <v>902</v>
      </c>
      <c r="AD76" s="43" t="s">
        <v>931</v>
      </c>
      <c r="AE76" s="10">
        <v>45323</v>
      </c>
      <c r="AF76" s="10">
        <v>45657</v>
      </c>
      <c r="AG76" s="187" t="s">
        <v>342</v>
      </c>
      <c r="AH76" s="25"/>
      <c r="AI76" s="104"/>
      <c r="AJ76" s="104"/>
      <c r="AK76" s="104"/>
      <c r="AL76" s="104"/>
    </row>
    <row r="77" spans="1:38" ht="61.5" customHeight="1">
      <c r="A77" s="104"/>
      <c r="B77" s="24"/>
      <c r="C77" s="163"/>
      <c r="D77" s="217"/>
      <c r="E77" s="163"/>
      <c r="F77" s="169"/>
      <c r="G77" s="169"/>
      <c r="H77" s="212"/>
      <c r="I77" s="188"/>
      <c r="J77" s="172"/>
      <c r="K77" s="222"/>
      <c r="L77" s="172"/>
      <c r="M77" s="222"/>
      <c r="N77" s="199"/>
      <c r="O77" s="65" t="s">
        <v>343</v>
      </c>
      <c r="P77" s="86" t="s">
        <v>782</v>
      </c>
      <c r="Q77" s="71" t="s">
        <v>59</v>
      </c>
      <c r="R77" s="71" t="s">
        <v>47</v>
      </c>
      <c r="S77" s="91" t="s">
        <v>85</v>
      </c>
      <c r="T77" s="71" t="s">
        <v>200</v>
      </c>
      <c r="U77" s="71" t="s">
        <v>50</v>
      </c>
      <c r="V77" s="172"/>
      <c r="W77" s="336"/>
      <c r="X77" s="172"/>
      <c r="Y77" s="336"/>
      <c r="Z77" s="199"/>
      <c r="AA77" s="334"/>
      <c r="AB77" s="54" t="s">
        <v>344</v>
      </c>
      <c r="AC77" s="86" t="s">
        <v>903</v>
      </c>
      <c r="AD77" s="43" t="s">
        <v>932</v>
      </c>
      <c r="AE77" s="10">
        <v>45352</v>
      </c>
      <c r="AF77" s="10">
        <v>45657</v>
      </c>
      <c r="AG77" s="188"/>
      <c r="AH77" s="25"/>
      <c r="AI77" s="104"/>
      <c r="AJ77" s="104"/>
      <c r="AK77" s="104"/>
      <c r="AL77" s="104"/>
    </row>
    <row r="78" spans="1:38" ht="111" customHeight="1">
      <c r="A78" s="104"/>
      <c r="B78" s="24"/>
      <c r="C78" s="295">
        <v>23</v>
      </c>
      <c r="D78" s="296" t="s">
        <v>346</v>
      </c>
      <c r="E78" s="295" t="s">
        <v>347</v>
      </c>
      <c r="F78" s="297" t="s">
        <v>348</v>
      </c>
      <c r="G78" s="298" t="s">
        <v>349</v>
      </c>
      <c r="H78" s="348" t="s">
        <v>783</v>
      </c>
      <c r="I78" s="348" t="s">
        <v>784</v>
      </c>
      <c r="J78" s="170" t="s">
        <v>95</v>
      </c>
      <c r="K78" s="221">
        <f>IF( J78="Muy baja",20%,IF( J78="Baja",40%,IF( J78="Media",60%,IF(J78="Alta",80%,IF( J78="Muy alta",100%)))))</f>
        <v>0.6</v>
      </c>
      <c r="L78" s="170" t="s">
        <v>52</v>
      </c>
      <c r="M78" s="221">
        <f>IF(L78="Leve",20%,
IF(L78="Menor",40%,
IF(L78="Moderado",60%,
IF(L78="Mayor",80%,
IF( L78="Catastrófico", 100%)))))</f>
        <v>0.8</v>
      </c>
      <c r="N78" s="198" t="s">
        <v>70</v>
      </c>
      <c r="O78" s="164" t="s">
        <v>350</v>
      </c>
      <c r="P78" s="337" t="s">
        <v>969</v>
      </c>
      <c r="Q78" s="176" t="s">
        <v>59</v>
      </c>
      <c r="R78" s="176" t="s">
        <v>47</v>
      </c>
      <c r="S78" s="210" t="s">
        <v>351</v>
      </c>
      <c r="T78" s="176" t="s">
        <v>200</v>
      </c>
      <c r="U78" s="176" t="s">
        <v>50</v>
      </c>
      <c r="V78" s="170" t="s">
        <v>51</v>
      </c>
      <c r="W78" s="190">
        <v>0.36</v>
      </c>
      <c r="X78" s="170" t="s">
        <v>52</v>
      </c>
      <c r="Y78" s="190">
        <v>0.8</v>
      </c>
      <c r="Z78" s="198" t="s">
        <v>70</v>
      </c>
      <c r="AA78" s="164" t="s">
        <v>54</v>
      </c>
      <c r="AB78" s="54" t="s">
        <v>352</v>
      </c>
      <c r="AC78" s="86" t="s">
        <v>970</v>
      </c>
      <c r="AD78" s="35" t="s">
        <v>936</v>
      </c>
      <c r="AE78" s="10">
        <v>45352</v>
      </c>
      <c r="AF78" s="10">
        <v>45473</v>
      </c>
      <c r="AG78" s="187" t="s">
        <v>354</v>
      </c>
      <c r="AH78" s="25"/>
      <c r="AI78" s="104"/>
      <c r="AJ78" s="104"/>
      <c r="AK78" s="104"/>
      <c r="AL78" s="104"/>
    </row>
    <row r="79" spans="1:38" ht="81" customHeight="1">
      <c r="A79" s="104"/>
      <c r="B79" s="24"/>
      <c r="C79" s="230"/>
      <c r="D79" s="238"/>
      <c r="E79" s="240"/>
      <c r="F79" s="181"/>
      <c r="G79" s="260"/>
      <c r="H79" s="181"/>
      <c r="I79" s="181"/>
      <c r="J79" s="172"/>
      <c r="K79" s="222"/>
      <c r="L79" s="172"/>
      <c r="M79" s="222"/>
      <c r="N79" s="199"/>
      <c r="O79" s="166"/>
      <c r="P79" s="179"/>
      <c r="Q79" s="177"/>
      <c r="R79" s="177"/>
      <c r="S79" s="181"/>
      <c r="T79" s="177"/>
      <c r="U79" s="177"/>
      <c r="V79" s="172"/>
      <c r="W79" s="261"/>
      <c r="X79" s="172"/>
      <c r="Y79" s="261"/>
      <c r="Z79" s="199"/>
      <c r="AA79" s="166"/>
      <c r="AB79" s="54" t="s">
        <v>355</v>
      </c>
      <c r="AC79" s="86" t="s">
        <v>971</v>
      </c>
      <c r="AD79" s="35" t="s">
        <v>936</v>
      </c>
      <c r="AE79" s="10">
        <v>45352</v>
      </c>
      <c r="AF79" s="10">
        <v>45473</v>
      </c>
      <c r="AG79" s="188"/>
      <c r="AH79" s="25"/>
      <c r="AI79" s="104"/>
      <c r="AJ79" s="104"/>
      <c r="AK79" s="104"/>
      <c r="AL79" s="104"/>
    </row>
    <row r="80" spans="1:38" ht="108">
      <c r="A80" s="104"/>
      <c r="B80" s="24"/>
      <c r="C80" s="94">
        <v>24</v>
      </c>
      <c r="D80" s="95" t="s">
        <v>346</v>
      </c>
      <c r="E80" s="94" t="s">
        <v>356</v>
      </c>
      <c r="F80" s="96" t="s">
        <v>972</v>
      </c>
      <c r="G80" s="97" t="s">
        <v>349</v>
      </c>
      <c r="H80" s="98" t="s">
        <v>357</v>
      </c>
      <c r="I80" s="98" t="s">
        <v>358</v>
      </c>
      <c r="J80" s="76" t="s">
        <v>95</v>
      </c>
      <c r="K80" s="70">
        <f t="shared" ref="K80:K92" si="1">IF( J80="Muy baja",20%,IF( J80="Baja",40%,IF( J80="Media",60%,IF(J80="Alta",80%,IF( J80="Muy alta",100%)))))</f>
        <v>0.6</v>
      </c>
      <c r="L80" s="76" t="s">
        <v>52</v>
      </c>
      <c r="M80" s="70">
        <f t="shared" ref="M80:M94" si="2">IF(L80="Leve",20%,
IF(L80="Menor",40%,
IF(L80="Moderado",60%,
IF(L80="Mayor",80%,
IF( L80="Catastrófico", 100%)))))</f>
        <v>0.8</v>
      </c>
      <c r="N80" s="77" t="s">
        <v>70</v>
      </c>
      <c r="O80" s="34" t="s">
        <v>359</v>
      </c>
      <c r="P80" s="86" t="s">
        <v>973</v>
      </c>
      <c r="Q80" s="84" t="s">
        <v>139</v>
      </c>
      <c r="R80" s="84" t="s">
        <v>47</v>
      </c>
      <c r="S80" s="36" t="s">
        <v>360</v>
      </c>
      <c r="T80" s="84" t="s">
        <v>49</v>
      </c>
      <c r="U80" s="84" t="s">
        <v>50</v>
      </c>
      <c r="V80" s="76" t="s">
        <v>43</v>
      </c>
      <c r="W80" s="44">
        <v>0.48</v>
      </c>
      <c r="X80" s="76" t="s">
        <v>52</v>
      </c>
      <c r="Y80" s="44">
        <v>0.8</v>
      </c>
      <c r="Z80" s="77" t="s">
        <v>70</v>
      </c>
      <c r="AA80" s="34" t="s">
        <v>54</v>
      </c>
      <c r="AB80" s="54" t="s">
        <v>361</v>
      </c>
      <c r="AC80" s="86" t="s">
        <v>974</v>
      </c>
      <c r="AD80" s="35" t="s">
        <v>936</v>
      </c>
      <c r="AE80" s="10">
        <v>45352</v>
      </c>
      <c r="AF80" s="10">
        <v>45473</v>
      </c>
      <c r="AG80" s="68" t="s">
        <v>354</v>
      </c>
      <c r="AH80" s="25"/>
      <c r="AI80" s="104"/>
      <c r="AJ80" s="104"/>
      <c r="AK80" s="104"/>
      <c r="AL80" s="104"/>
    </row>
    <row r="81" spans="1:38" ht="78" customHeight="1">
      <c r="A81" s="104"/>
      <c r="B81" s="24"/>
      <c r="C81" s="295">
        <v>25</v>
      </c>
      <c r="D81" s="296" t="s">
        <v>346</v>
      </c>
      <c r="E81" s="295" t="s">
        <v>362</v>
      </c>
      <c r="F81" s="297" t="s">
        <v>363</v>
      </c>
      <c r="G81" s="298" t="s">
        <v>349</v>
      </c>
      <c r="H81" s="348" t="s">
        <v>364</v>
      </c>
      <c r="I81" s="348" t="s">
        <v>365</v>
      </c>
      <c r="J81" s="170" t="s">
        <v>95</v>
      </c>
      <c r="K81" s="221">
        <f t="shared" si="1"/>
        <v>0.6</v>
      </c>
      <c r="L81" s="170" t="s">
        <v>52</v>
      </c>
      <c r="M81" s="221">
        <f t="shared" si="2"/>
        <v>0.8</v>
      </c>
      <c r="N81" s="198" t="s">
        <v>70</v>
      </c>
      <c r="O81" s="164" t="s">
        <v>366</v>
      </c>
      <c r="P81" s="337" t="s">
        <v>975</v>
      </c>
      <c r="Q81" s="176" t="s">
        <v>63</v>
      </c>
      <c r="R81" s="176" t="s">
        <v>47</v>
      </c>
      <c r="S81" s="347" t="s">
        <v>367</v>
      </c>
      <c r="T81" s="176" t="s">
        <v>49</v>
      </c>
      <c r="U81" s="176" t="s">
        <v>50</v>
      </c>
      <c r="V81" s="170" t="s">
        <v>43</v>
      </c>
      <c r="W81" s="331">
        <v>0.48</v>
      </c>
      <c r="X81" s="170" t="s">
        <v>134</v>
      </c>
      <c r="Y81" s="331">
        <v>0.6</v>
      </c>
      <c r="Z81" s="198" t="s">
        <v>135</v>
      </c>
      <c r="AA81" s="164" t="s">
        <v>136</v>
      </c>
      <c r="AB81" s="54" t="s">
        <v>368</v>
      </c>
      <c r="AC81" s="86" t="s">
        <v>976</v>
      </c>
      <c r="AD81" s="35" t="s">
        <v>936</v>
      </c>
      <c r="AE81" s="10">
        <v>45352</v>
      </c>
      <c r="AF81" s="10">
        <v>45657</v>
      </c>
      <c r="AG81" s="187" t="s">
        <v>369</v>
      </c>
      <c r="AH81" s="25"/>
      <c r="AI81" s="104"/>
      <c r="AJ81" s="104"/>
      <c r="AK81" s="104"/>
      <c r="AL81" s="104"/>
    </row>
    <row r="82" spans="1:38" ht="105.75" customHeight="1">
      <c r="A82" s="104"/>
      <c r="B82" s="24"/>
      <c r="C82" s="230"/>
      <c r="D82" s="238"/>
      <c r="E82" s="240"/>
      <c r="F82" s="181"/>
      <c r="G82" s="260"/>
      <c r="H82" s="181"/>
      <c r="I82" s="181"/>
      <c r="J82" s="171"/>
      <c r="K82" s="224"/>
      <c r="L82" s="171"/>
      <c r="M82" s="224"/>
      <c r="N82" s="192"/>
      <c r="O82" s="166"/>
      <c r="P82" s="179"/>
      <c r="Q82" s="177"/>
      <c r="R82" s="177"/>
      <c r="S82" s="181"/>
      <c r="T82" s="177"/>
      <c r="U82" s="177"/>
      <c r="V82" s="171"/>
      <c r="W82" s="332"/>
      <c r="X82" s="171"/>
      <c r="Y82" s="332"/>
      <c r="Z82" s="192"/>
      <c r="AA82" s="165"/>
      <c r="AB82" s="54" t="s">
        <v>370</v>
      </c>
      <c r="AC82" s="86" t="s">
        <v>977</v>
      </c>
      <c r="AD82" s="35" t="s">
        <v>936</v>
      </c>
      <c r="AE82" s="10">
        <v>45352</v>
      </c>
      <c r="AF82" s="10">
        <v>45657</v>
      </c>
      <c r="AG82" s="189"/>
      <c r="AH82" s="25"/>
      <c r="AI82" s="104"/>
      <c r="AJ82" s="104"/>
      <c r="AK82" s="104"/>
      <c r="AL82" s="104"/>
    </row>
    <row r="83" spans="1:38" ht="137.25" customHeight="1">
      <c r="A83" s="104"/>
      <c r="B83" s="24"/>
      <c r="C83" s="73">
        <v>26</v>
      </c>
      <c r="D83" s="95" t="s">
        <v>346</v>
      </c>
      <c r="E83" s="94" t="s">
        <v>371</v>
      </c>
      <c r="F83" s="96" t="s">
        <v>372</v>
      </c>
      <c r="G83" s="97" t="s">
        <v>349</v>
      </c>
      <c r="H83" s="98" t="s">
        <v>785</v>
      </c>
      <c r="I83" s="98" t="s">
        <v>373</v>
      </c>
      <c r="J83" s="76" t="s">
        <v>70</v>
      </c>
      <c r="K83" s="70">
        <f t="shared" si="1"/>
        <v>0.8</v>
      </c>
      <c r="L83" s="76" t="s">
        <v>52</v>
      </c>
      <c r="M83" s="70">
        <f t="shared" si="2"/>
        <v>0.8</v>
      </c>
      <c r="N83" s="77" t="s">
        <v>70</v>
      </c>
      <c r="O83" s="35" t="s">
        <v>374</v>
      </c>
      <c r="P83" s="92" t="s">
        <v>375</v>
      </c>
      <c r="Q83" s="71" t="s">
        <v>139</v>
      </c>
      <c r="R83" s="84" t="s">
        <v>47</v>
      </c>
      <c r="S83" s="36" t="s">
        <v>376</v>
      </c>
      <c r="T83" s="84" t="s">
        <v>49</v>
      </c>
      <c r="U83" s="84" t="s">
        <v>50</v>
      </c>
      <c r="V83" s="76" t="s">
        <v>43</v>
      </c>
      <c r="W83" s="42">
        <v>0.48</v>
      </c>
      <c r="X83" s="76" t="s">
        <v>52</v>
      </c>
      <c r="Y83" s="42">
        <v>0.8</v>
      </c>
      <c r="Z83" s="77" t="s">
        <v>70</v>
      </c>
      <c r="AA83" s="65" t="s">
        <v>54</v>
      </c>
      <c r="AB83" s="54" t="s">
        <v>377</v>
      </c>
      <c r="AC83" s="86" t="s">
        <v>792</v>
      </c>
      <c r="AD83" s="43" t="s">
        <v>968</v>
      </c>
      <c r="AE83" s="10">
        <v>45294</v>
      </c>
      <c r="AF83" s="10">
        <v>45657</v>
      </c>
      <c r="AG83" s="68" t="s">
        <v>378</v>
      </c>
      <c r="AH83" s="25"/>
      <c r="AI83" s="104"/>
      <c r="AJ83" s="104"/>
      <c r="AK83" s="104"/>
      <c r="AL83" s="104"/>
    </row>
    <row r="84" spans="1:38" ht="127.5" customHeight="1">
      <c r="A84" s="104"/>
      <c r="B84" s="24"/>
      <c r="C84" s="94">
        <v>27</v>
      </c>
      <c r="D84" s="95" t="s">
        <v>346</v>
      </c>
      <c r="E84" s="94" t="s">
        <v>379</v>
      </c>
      <c r="F84" s="96" t="s">
        <v>380</v>
      </c>
      <c r="G84" s="97" t="s">
        <v>349</v>
      </c>
      <c r="H84" s="98" t="s">
        <v>787</v>
      </c>
      <c r="I84" s="98" t="s">
        <v>788</v>
      </c>
      <c r="J84" s="76" t="s">
        <v>70</v>
      </c>
      <c r="K84" s="70">
        <f t="shared" si="1"/>
        <v>0.8</v>
      </c>
      <c r="L84" s="76" t="s">
        <v>52</v>
      </c>
      <c r="M84" s="70">
        <f t="shared" si="2"/>
        <v>0.8</v>
      </c>
      <c r="N84" s="77" t="s">
        <v>70</v>
      </c>
      <c r="O84" s="35" t="s">
        <v>381</v>
      </c>
      <c r="P84" s="92" t="s">
        <v>790</v>
      </c>
      <c r="Q84" s="71" t="s">
        <v>46</v>
      </c>
      <c r="R84" s="84" t="s">
        <v>47</v>
      </c>
      <c r="S84" s="91" t="s">
        <v>85</v>
      </c>
      <c r="T84" s="84" t="s">
        <v>49</v>
      </c>
      <c r="U84" s="84" t="s">
        <v>50</v>
      </c>
      <c r="V84" s="76" t="s">
        <v>43</v>
      </c>
      <c r="W84" s="45">
        <v>0.56000000000000005</v>
      </c>
      <c r="X84" s="76" t="s">
        <v>52</v>
      </c>
      <c r="Y84" s="45">
        <v>0.8</v>
      </c>
      <c r="Z84" s="77" t="s">
        <v>70</v>
      </c>
      <c r="AA84" s="65" t="s">
        <v>54</v>
      </c>
      <c r="AB84" s="54" t="s">
        <v>382</v>
      </c>
      <c r="AC84" s="86" t="s">
        <v>791</v>
      </c>
      <c r="AD84" s="43" t="s">
        <v>933</v>
      </c>
      <c r="AE84" s="10">
        <v>45627</v>
      </c>
      <c r="AF84" s="10">
        <v>45657</v>
      </c>
      <c r="AG84" s="68" t="s">
        <v>384</v>
      </c>
      <c r="AH84" s="25"/>
      <c r="AI84" s="104"/>
      <c r="AJ84" s="104"/>
      <c r="AK84" s="104"/>
      <c r="AL84" s="104"/>
    </row>
    <row r="85" spans="1:38" ht="70.5" customHeight="1">
      <c r="A85" s="104"/>
      <c r="B85" s="24"/>
      <c r="C85" s="73">
        <v>28</v>
      </c>
      <c r="D85" s="80" t="s">
        <v>346</v>
      </c>
      <c r="E85" s="73" t="s">
        <v>385</v>
      </c>
      <c r="F85" s="81" t="s">
        <v>386</v>
      </c>
      <c r="G85" s="34" t="s">
        <v>349</v>
      </c>
      <c r="H85" s="81" t="s">
        <v>387</v>
      </c>
      <c r="I85" s="93" t="s">
        <v>388</v>
      </c>
      <c r="J85" s="76" t="s">
        <v>95</v>
      </c>
      <c r="K85" s="70">
        <f t="shared" si="1"/>
        <v>0.6</v>
      </c>
      <c r="L85" s="76" t="s">
        <v>134</v>
      </c>
      <c r="M85" s="70">
        <f t="shared" si="2"/>
        <v>0.6</v>
      </c>
      <c r="N85" s="77" t="s">
        <v>135</v>
      </c>
      <c r="O85" s="72" t="s">
        <v>389</v>
      </c>
      <c r="P85" s="86" t="s">
        <v>793</v>
      </c>
      <c r="Q85" s="71" t="s">
        <v>59</v>
      </c>
      <c r="R85" s="71" t="s">
        <v>47</v>
      </c>
      <c r="S85" s="36" t="s">
        <v>85</v>
      </c>
      <c r="T85" s="71" t="s">
        <v>49</v>
      </c>
      <c r="U85" s="71" t="s">
        <v>50</v>
      </c>
      <c r="V85" s="76" t="s">
        <v>43</v>
      </c>
      <c r="W85" s="74">
        <v>0.36</v>
      </c>
      <c r="X85" s="76" t="s">
        <v>134</v>
      </c>
      <c r="Y85" s="74">
        <v>0.6</v>
      </c>
      <c r="Z85" s="77" t="s">
        <v>135</v>
      </c>
      <c r="AA85" s="65" t="s">
        <v>136</v>
      </c>
      <c r="AB85" s="54" t="s">
        <v>390</v>
      </c>
      <c r="AC85" s="86" t="s">
        <v>391</v>
      </c>
      <c r="AD85" s="43" t="s">
        <v>933</v>
      </c>
      <c r="AE85" s="10">
        <v>45294</v>
      </c>
      <c r="AF85" s="10">
        <v>45641</v>
      </c>
      <c r="AG85" s="69" t="s">
        <v>392</v>
      </c>
      <c r="AH85" s="25"/>
      <c r="AI85" s="104"/>
      <c r="AJ85" s="104"/>
      <c r="AK85" s="104"/>
      <c r="AL85" s="104"/>
    </row>
    <row r="86" spans="1:38" ht="165.6" customHeight="1">
      <c r="A86" s="104"/>
      <c r="B86" s="24"/>
      <c r="C86" s="73">
        <v>29</v>
      </c>
      <c r="D86" s="80" t="s">
        <v>346</v>
      </c>
      <c r="E86" s="73" t="s">
        <v>394</v>
      </c>
      <c r="F86" s="81" t="s">
        <v>794</v>
      </c>
      <c r="G86" s="34" t="s">
        <v>349</v>
      </c>
      <c r="H86" s="82" t="s">
        <v>795</v>
      </c>
      <c r="I86" s="82" t="s">
        <v>796</v>
      </c>
      <c r="J86" s="76" t="s">
        <v>95</v>
      </c>
      <c r="K86" s="70">
        <f t="shared" si="1"/>
        <v>0.6</v>
      </c>
      <c r="L86" s="76" t="s">
        <v>134</v>
      </c>
      <c r="M86" s="70">
        <f t="shared" si="2"/>
        <v>0.6</v>
      </c>
      <c r="N86" s="77" t="s">
        <v>135</v>
      </c>
      <c r="O86" s="35" t="s">
        <v>395</v>
      </c>
      <c r="P86" s="86" t="s">
        <v>396</v>
      </c>
      <c r="Q86" s="71" t="s">
        <v>59</v>
      </c>
      <c r="R86" s="71" t="s">
        <v>47</v>
      </c>
      <c r="S86" s="36" t="s">
        <v>397</v>
      </c>
      <c r="T86" s="71" t="s">
        <v>49</v>
      </c>
      <c r="U86" s="71" t="s">
        <v>50</v>
      </c>
      <c r="V86" s="76" t="s">
        <v>43</v>
      </c>
      <c r="W86" s="74">
        <v>0.36</v>
      </c>
      <c r="X86" s="76" t="s">
        <v>134</v>
      </c>
      <c r="Y86" s="74">
        <v>0.6</v>
      </c>
      <c r="Z86" s="77" t="s">
        <v>135</v>
      </c>
      <c r="AA86" s="65" t="s">
        <v>136</v>
      </c>
      <c r="AB86" s="54" t="s">
        <v>398</v>
      </c>
      <c r="AC86" s="41" t="s">
        <v>797</v>
      </c>
      <c r="AD86" s="43" t="s">
        <v>934</v>
      </c>
      <c r="AE86" s="10">
        <v>45292</v>
      </c>
      <c r="AF86" s="10">
        <v>45657</v>
      </c>
      <c r="AG86" s="69" t="s">
        <v>399</v>
      </c>
      <c r="AH86" s="25"/>
      <c r="AI86" s="104"/>
      <c r="AJ86" s="104"/>
      <c r="AK86" s="104"/>
      <c r="AL86" s="104"/>
    </row>
    <row r="87" spans="1:38" ht="110.25" customHeight="1">
      <c r="A87" s="104"/>
      <c r="B87" s="24"/>
      <c r="C87" s="73">
        <v>30</v>
      </c>
      <c r="D87" s="80" t="s">
        <v>346</v>
      </c>
      <c r="E87" s="73" t="s">
        <v>401</v>
      </c>
      <c r="F87" s="81" t="s">
        <v>957</v>
      </c>
      <c r="G87" s="34" t="s">
        <v>402</v>
      </c>
      <c r="H87" s="81" t="s">
        <v>801</v>
      </c>
      <c r="I87" s="82" t="s">
        <v>800</v>
      </c>
      <c r="J87" s="76" t="s">
        <v>95</v>
      </c>
      <c r="K87" s="70">
        <f t="shared" si="1"/>
        <v>0.6</v>
      </c>
      <c r="L87" s="76" t="s">
        <v>403</v>
      </c>
      <c r="M87" s="70">
        <f t="shared" si="2"/>
        <v>0.4</v>
      </c>
      <c r="N87" s="77" t="s">
        <v>135</v>
      </c>
      <c r="O87" s="35" t="s">
        <v>404</v>
      </c>
      <c r="P87" s="86" t="s">
        <v>802</v>
      </c>
      <c r="Q87" s="71" t="s">
        <v>46</v>
      </c>
      <c r="R87" s="71" t="s">
        <v>47</v>
      </c>
      <c r="S87" s="91" t="s">
        <v>397</v>
      </c>
      <c r="T87" s="71" t="s">
        <v>49</v>
      </c>
      <c r="U87" s="71" t="s">
        <v>50</v>
      </c>
      <c r="V87" s="76" t="s">
        <v>43</v>
      </c>
      <c r="W87" s="74">
        <v>0.42</v>
      </c>
      <c r="X87" s="76" t="s">
        <v>403</v>
      </c>
      <c r="Y87" s="74">
        <v>0.4</v>
      </c>
      <c r="Z87" s="77" t="s">
        <v>135</v>
      </c>
      <c r="AA87" s="65" t="s">
        <v>136</v>
      </c>
      <c r="AB87" s="54" t="s">
        <v>405</v>
      </c>
      <c r="AC87" s="41" t="s">
        <v>967</v>
      </c>
      <c r="AD87" s="43" t="s">
        <v>934</v>
      </c>
      <c r="AE87" s="10">
        <v>45323</v>
      </c>
      <c r="AF87" s="10">
        <v>45657</v>
      </c>
      <c r="AG87" s="69" t="s">
        <v>406</v>
      </c>
      <c r="AH87" s="25"/>
      <c r="AI87" s="104"/>
      <c r="AJ87" s="104"/>
      <c r="AK87" s="104"/>
      <c r="AL87" s="104"/>
    </row>
    <row r="88" spans="1:38" ht="82.5" customHeight="1">
      <c r="A88" s="104"/>
      <c r="B88" s="24"/>
      <c r="C88" s="73">
        <v>31</v>
      </c>
      <c r="D88" s="30" t="s">
        <v>346</v>
      </c>
      <c r="E88" s="12" t="s">
        <v>407</v>
      </c>
      <c r="F88" s="11" t="s">
        <v>408</v>
      </c>
      <c r="G88" s="36" t="s">
        <v>409</v>
      </c>
      <c r="H88" s="82" t="s">
        <v>410</v>
      </c>
      <c r="I88" s="82" t="s">
        <v>411</v>
      </c>
      <c r="J88" s="76" t="s">
        <v>95</v>
      </c>
      <c r="K88" s="70">
        <f t="shared" si="1"/>
        <v>0.6</v>
      </c>
      <c r="L88" s="76" t="s">
        <v>52</v>
      </c>
      <c r="M88" s="70">
        <f t="shared" si="2"/>
        <v>0.8</v>
      </c>
      <c r="N88" s="77" t="s">
        <v>70</v>
      </c>
      <c r="O88" s="35" t="s">
        <v>412</v>
      </c>
      <c r="P88" s="86" t="s">
        <v>805</v>
      </c>
      <c r="Q88" s="71" t="s">
        <v>59</v>
      </c>
      <c r="R88" s="71" t="s">
        <v>47</v>
      </c>
      <c r="S88" s="91" t="s">
        <v>85</v>
      </c>
      <c r="T88" s="71" t="s">
        <v>49</v>
      </c>
      <c r="U88" s="71" t="s">
        <v>50</v>
      </c>
      <c r="V88" s="76" t="s">
        <v>43</v>
      </c>
      <c r="W88" s="74">
        <v>0.36</v>
      </c>
      <c r="X88" s="76" t="s">
        <v>52</v>
      </c>
      <c r="Y88" s="74">
        <v>0.8</v>
      </c>
      <c r="Z88" s="77" t="s">
        <v>70</v>
      </c>
      <c r="AA88" s="65" t="s">
        <v>136</v>
      </c>
      <c r="AB88" s="54" t="s">
        <v>413</v>
      </c>
      <c r="AC88" s="41" t="s">
        <v>806</v>
      </c>
      <c r="AD88" s="43" t="s">
        <v>935</v>
      </c>
      <c r="AE88" s="10">
        <v>45293</v>
      </c>
      <c r="AF88" s="10">
        <v>45657</v>
      </c>
      <c r="AG88" s="69" t="s">
        <v>415</v>
      </c>
      <c r="AH88" s="25"/>
      <c r="AI88" s="13"/>
      <c r="AJ88" s="13"/>
      <c r="AK88" s="13"/>
      <c r="AL88" s="13"/>
    </row>
    <row r="89" spans="1:38" ht="100.5" customHeight="1">
      <c r="A89" s="104"/>
      <c r="B89" s="24"/>
      <c r="C89" s="73">
        <v>32</v>
      </c>
      <c r="D89" s="30" t="s">
        <v>346</v>
      </c>
      <c r="E89" s="12" t="s">
        <v>416</v>
      </c>
      <c r="F89" s="11" t="s">
        <v>803</v>
      </c>
      <c r="G89" s="36" t="s">
        <v>126</v>
      </c>
      <c r="H89" s="82" t="s">
        <v>417</v>
      </c>
      <c r="I89" s="82" t="s">
        <v>418</v>
      </c>
      <c r="J89" s="76" t="s">
        <v>95</v>
      </c>
      <c r="K89" s="70">
        <f t="shared" si="1"/>
        <v>0.6</v>
      </c>
      <c r="L89" s="76" t="s">
        <v>134</v>
      </c>
      <c r="M89" s="70">
        <f t="shared" si="2"/>
        <v>0.6</v>
      </c>
      <c r="N89" s="77" t="s">
        <v>135</v>
      </c>
      <c r="O89" s="35" t="s">
        <v>419</v>
      </c>
      <c r="P89" s="86" t="s">
        <v>807</v>
      </c>
      <c r="Q89" s="71" t="s">
        <v>59</v>
      </c>
      <c r="R89" s="71" t="s">
        <v>47</v>
      </c>
      <c r="S89" s="91" t="s">
        <v>420</v>
      </c>
      <c r="T89" s="71" t="s">
        <v>49</v>
      </c>
      <c r="U89" s="71" t="s">
        <v>50</v>
      </c>
      <c r="V89" s="76" t="s">
        <v>51</v>
      </c>
      <c r="W89" s="42">
        <v>0.36</v>
      </c>
      <c r="X89" s="76" t="s">
        <v>134</v>
      </c>
      <c r="Y89" s="42">
        <v>0.6</v>
      </c>
      <c r="Z89" s="77" t="s">
        <v>135</v>
      </c>
      <c r="AA89" s="65" t="s">
        <v>136</v>
      </c>
      <c r="AB89" s="54" t="s">
        <v>421</v>
      </c>
      <c r="AC89" s="41" t="s">
        <v>804</v>
      </c>
      <c r="AD89" s="43" t="s">
        <v>935</v>
      </c>
      <c r="AE89" s="10">
        <v>45293</v>
      </c>
      <c r="AF89" s="10">
        <v>45657</v>
      </c>
      <c r="AG89" s="69" t="s">
        <v>422</v>
      </c>
      <c r="AH89" s="25"/>
      <c r="AI89" s="13"/>
      <c r="AJ89" s="13"/>
      <c r="AK89" s="13"/>
      <c r="AL89" s="13"/>
    </row>
    <row r="90" spans="1:38" ht="84" customHeight="1">
      <c r="A90" s="104"/>
      <c r="B90" s="24"/>
      <c r="C90" s="73">
        <v>33</v>
      </c>
      <c r="D90" s="30" t="s">
        <v>346</v>
      </c>
      <c r="E90" s="12" t="s">
        <v>423</v>
      </c>
      <c r="F90" s="11" t="s">
        <v>424</v>
      </c>
      <c r="G90" s="36" t="s">
        <v>400</v>
      </c>
      <c r="H90" s="82" t="s">
        <v>425</v>
      </c>
      <c r="I90" s="82" t="s">
        <v>426</v>
      </c>
      <c r="J90" s="76" t="s">
        <v>95</v>
      </c>
      <c r="K90" s="70">
        <f t="shared" si="1"/>
        <v>0.6</v>
      </c>
      <c r="L90" s="76" t="s">
        <v>52</v>
      </c>
      <c r="M90" s="70">
        <f t="shared" si="2"/>
        <v>0.8</v>
      </c>
      <c r="N90" s="77" t="s">
        <v>70</v>
      </c>
      <c r="O90" s="35" t="s">
        <v>427</v>
      </c>
      <c r="P90" s="86" t="s">
        <v>428</v>
      </c>
      <c r="Q90" s="71" t="s">
        <v>59</v>
      </c>
      <c r="R90" s="71" t="s">
        <v>47</v>
      </c>
      <c r="S90" s="91" t="s">
        <v>429</v>
      </c>
      <c r="T90" s="71" t="s">
        <v>49</v>
      </c>
      <c r="U90" s="71" t="s">
        <v>50</v>
      </c>
      <c r="V90" s="76" t="s">
        <v>51</v>
      </c>
      <c r="W90" s="42">
        <v>0.36</v>
      </c>
      <c r="X90" s="76" t="s">
        <v>52</v>
      </c>
      <c r="Y90" s="42">
        <v>0.8</v>
      </c>
      <c r="Z90" s="77" t="s">
        <v>70</v>
      </c>
      <c r="AA90" s="65" t="s">
        <v>54</v>
      </c>
      <c r="AB90" s="54" t="s">
        <v>430</v>
      </c>
      <c r="AC90" s="86" t="s">
        <v>431</v>
      </c>
      <c r="AD90" s="43" t="s">
        <v>935</v>
      </c>
      <c r="AE90" s="10">
        <v>45352</v>
      </c>
      <c r="AF90" s="10">
        <v>45657</v>
      </c>
      <c r="AG90" s="69" t="s">
        <v>432</v>
      </c>
      <c r="AH90" s="25"/>
      <c r="AI90" s="13"/>
      <c r="AJ90" s="13"/>
      <c r="AK90" s="13"/>
      <c r="AL90" s="13"/>
    </row>
    <row r="91" spans="1:38" ht="100.95" customHeight="1">
      <c r="A91" s="104"/>
      <c r="B91" s="24"/>
      <c r="C91" s="73">
        <v>34</v>
      </c>
      <c r="D91" s="30" t="s">
        <v>346</v>
      </c>
      <c r="E91" s="12" t="s">
        <v>433</v>
      </c>
      <c r="F91" s="82" t="s">
        <v>434</v>
      </c>
      <c r="G91" s="36" t="s">
        <v>435</v>
      </c>
      <c r="H91" s="82" t="s">
        <v>436</v>
      </c>
      <c r="I91" s="82" t="s">
        <v>808</v>
      </c>
      <c r="J91" s="76" t="s">
        <v>70</v>
      </c>
      <c r="K91" s="70">
        <f t="shared" si="1"/>
        <v>0.8</v>
      </c>
      <c r="L91" s="76" t="s">
        <v>52</v>
      </c>
      <c r="M91" s="70">
        <f t="shared" si="2"/>
        <v>0.8</v>
      </c>
      <c r="N91" s="77" t="s">
        <v>70</v>
      </c>
      <c r="O91" s="35" t="s">
        <v>437</v>
      </c>
      <c r="P91" s="86" t="s">
        <v>978</v>
      </c>
      <c r="Q91" s="71" t="s">
        <v>63</v>
      </c>
      <c r="R91" s="71" t="s">
        <v>47</v>
      </c>
      <c r="S91" s="91" t="s">
        <v>85</v>
      </c>
      <c r="T91" s="71" t="s">
        <v>49</v>
      </c>
      <c r="U91" s="71" t="s">
        <v>50</v>
      </c>
      <c r="V91" s="76" t="s">
        <v>70</v>
      </c>
      <c r="W91" s="42">
        <v>0.8</v>
      </c>
      <c r="X91" s="76" t="s">
        <v>134</v>
      </c>
      <c r="Y91" s="42">
        <v>0.6</v>
      </c>
      <c r="Z91" s="77" t="s">
        <v>70</v>
      </c>
      <c r="AA91" s="65" t="s">
        <v>54</v>
      </c>
      <c r="AB91" s="54" t="s">
        <v>438</v>
      </c>
      <c r="AC91" s="86" t="s">
        <v>979</v>
      </c>
      <c r="AD91" s="43" t="s">
        <v>936</v>
      </c>
      <c r="AE91" s="10">
        <v>45292</v>
      </c>
      <c r="AF91" s="10">
        <v>45657</v>
      </c>
      <c r="AG91" s="69" t="s">
        <v>439</v>
      </c>
      <c r="AH91" s="25"/>
      <c r="AI91" s="13"/>
      <c r="AJ91" s="13"/>
      <c r="AK91" s="13"/>
      <c r="AL91" s="13"/>
    </row>
    <row r="92" spans="1:38" ht="87" customHeight="1">
      <c r="A92" s="104"/>
      <c r="B92" s="24"/>
      <c r="C92" s="73">
        <v>35</v>
      </c>
      <c r="D92" s="30" t="s">
        <v>346</v>
      </c>
      <c r="E92" s="12" t="s">
        <v>440</v>
      </c>
      <c r="F92" s="82" t="s">
        <v>441</v>
      </c>
      <c r="G92" s="36" t="s">
        <v>400</v>
      </c>
      <c r="H92" s="82" t="s">
        <v>442</v>
      </c>
      <c r="I92" s="82" t="s">
        <v>443</v>
      </c>
      <c r="J92" s="76" t="s">
        <v>51</v>
      </c>
      <c r="K92" s="70">
        <f t="shared" si="1"/>
        <v>0.2</v>
      </c>
      <c r="L92" s="76" t="s">
        <v>134</v>
      </c>
      <c r="M92" s="70">
        <f t="shared" si="2"/>
        <v>0.6</v>
      </c>
      <c r="N92" s="77" t="s">
        <v>135</v>
      </c>
      <c r="O92" s="85" t="s">
        <v>444</v>
      </c>
      <c r="P92" s="86" t="s">
        <v>809</v>
      </c>
      <c r="Q92" s="71" t="s">
        <v>59</v>
      </c>
      <c r="R92" s="71" t="s">
        <v>47</v>
      </c>
      <c r="S92" s="91" t="s">
        <v>85</v>
      </c>
      <c r="T92" s="71" t="s">
        <v>49</v>
      </c>
      <c r="U92" s="71" t="s">
        <v>50</v>
      </c>
      <c r="V92" s="76" t="s">
        <v>51</v>
      </c>
      <c r="W92" s="74">
        <v>0.12</v>
      </c>
      <c r="X92" s="76" t="s">
        <v>134</v>
      </c>
      <c r="Y92" s="74">
        <v>0.6</v>
      </c>
      <c r="Z92" s="77" t="s">
        <v>135</v>
      </c>
      <c r="AA92" s="65" t="s">
        <v>136</v>
      </c>
      <c r="AB92" s="35" t="s">
        <v>810</v>
      </c>
      <c r="AC92" s="86" t="s">
        <v>445</v>
      </c>
      <c r="AD92" s="43" t="s">
        <v>933</v>
      </c>
      <c r="AE92" s="10">
        <v>45474</v>
      </c>
      <c r="AF92" s="10">
        <v>45657</v>
      </c>
      <c r="AG92" s="69" t="s">
        <v>447</v>
      </c>
      <c r="AH92" s="25"/>
      <c r="AI92" s="13"/>
      <c r="AJ92" s="13"/>
      <c r="AK92" s="13"/>
      <c r="AL92" s="13"/>
    </row>
    <row r="93" spans="1:38" ht="87" customHeight="1">
      <c r="A93" s="104"/>
      <c r="B93" s="24"/>
      <c r="C93" s="73">
        <v>36</v>
      </c>
      <c r="D93" s="30" t="s">
        <v>346</v>
      </c>
      <c r="E93" s="12" t="s">
        <v>799</v>
      </c>
      <c r="F93" s="82" t="s">
        <v>811</v>
      </c>
      <c r="G93" s="36" t="s">
        <v>400</v>
      </c>
      <c r="H93" s="82" t="s">
        <v>812</v>
      </c>
      <c r="I93" s="82" t="s">
        <v>813</v>
      </c>
      <c r="J93" s="76" t="s">
        <v>43</v>
      </c>
      <c r="K93" s="70">
        <v>0.4</v>
      </c>
      <c r="L93" s="76" t="s">
        <v>52</v>
      </c>
      <c r="M93" s="70">
        <v>0.6</v>
      </c>
      <c r="N93" s="77" t="s">
        <v>70</v>
      </c>
      <c r="O93" s="85" t="s">
        <v>869</v>
      </c>
      <c r="P93" s="86" t="s">
        <v>814</v>
      </c>
      <c r="Q93" s="71" t="s">
        <v>46</v>
      </c>
      <c r="R93" s="71" t="s">
        <v>47</v>
      </c>
      <c r="S93" s="91" t="s">
        <v>815</v>
      </c>
      <c r="T93" s="71" t="s">
        <v>49</v>
      </c>
      <c r="U93" s="71" t="s">
        <v>50</v>
      </c>
      <c r="V93" s="76" t="s">
        <v>51</v>
      </c>
      <c r="W93" s="74"/>
      <c r="X93" s="76" t="s">
        <v>52</v>
      </c>
      <c r="Y93" s="74"/>
      <c r="Z93" s="77" t="s">
        <v>70</v>
      </c>
      <c r="AA93" s="65" t="s">
        <v>54</v>
      </c>
      <c r="AB93" s="35" t="s">
        <v>870</v>
      </c>
      <c r="AC93" s="86" t="s">
        <v>816</v>
      </c>
      <c r="AD93" s="43" t="s">
        <v>934</v>
      </c>
      <c r="AE93" s="10">
        <v>45323</v>
      </c>
      <c r="AF93" s="10">
        <v>45656</v>
      </c>
      <c r="AG93" s="69" t="s">
        <v>817</v>
      </c>
      <c r="AH93" s="25"/>
      <c r="AI93" s="13"/>
      <c r="AJ93" s="13"/>
      <c r="AK93" s="13"/>
      <c r="AL93" s="13"/>
    </row>
    <row r="94" spans="1:38" ht="111.6" customHeight="1">
      <c r="A94" s="104"/>
      <c r="B94" s="24"/>
      <c r="C94" s="73">
        <v>37</v>
      </c>
      <c r="D94" s="80" t="s">
        <v>448</v>
      </c>
      <c r="E94" s="73" t="s">
        <v>449</v>
      </c>
      <c r="F94" s="81" t="s">
        <v>450</v>
      </c>
      <c r="G94" s="34" t="s">
        <v>137</v>
      </c>
      <c r="H94" s="82" t="s">
        <v>451</v>
      </c>
      <c r="I94" s="82" t="s">
        <v>452</v>
      </c>
      <c r="J94" s="76" t="s">
        <v>70</v>
      </c>
      <c r="K94" s="70">
        <f>IF( J94="Muy baja",20%,IF( J94="Baja",40%,IF( J94="Media",60%,IF(J94="Alta",80%,IF( J94="Muy alta",100%)))))</f>
        <v>0.8</v>
      </c>
      <c r="L94" s="76" t="s">
        <v>134</v>
      </c>
      <c r="M94" s="70">
        <f t="shared" si="2"/>
        <v>0.6</v>
      </c>
      <c r="N94" s="77" t="s">
        <v>70</v>
      </c>
      <c r="O94" s="65" t="s">
        <v>453</v>
      </c>
      <c r="P94" s="41" t="s">
        <v>899</v>
      </c>
      <c r="Q94" s="71" t="s">
        <v>46</v>
      </c>
      <c r="R94" s="71" t="s">
        <v>47</v>
      </c>
      <c r="S94" s="36" t="s">
        <v>172</v>
      </c>
      <c r="T94" s="71" t="s">
        <v>49</v>
      </c>
      <c r="U94" s="71" t="s">
        <v>50</v>
      </c>
      <c r="V94" s="76" t="s">
        <v>51</v>
      </c>
      <c r="W94" s="74">
        <v>0.12</v>
      </c>
      <c r="X94" s="76" t="s">
        <v>52</v>
      </c>
      <c r="Y94" s="74">
        <v>0.8</v>
      </c>
      <c r="Z94" s="77" t="s">
        <v>70</v>
      </c>
      <c r="AA94" s="65" t="s">
        <v>54</v>
      </c>
      <c r="AB94" s="54" t="s">
        <v>454</v>
      </c>
      <c r="AC94" s="86" t="s">
        <v>900</v>
      </c>
      <c r="AD94" s="43" t="s">
        <v>955</v>
      </c>
      <c r="AE94" s="10">
        <v>45337</v>
      </c>
      <c r="AF94" s="10">
        <v>45641</v>
      </c>
      <c r="AG94" s="59" t="s">
        <v>456</v>
      </c>
      <c r="AH94" s="25"/>
      <c r="AI94" s="104"/>
      <c r="AJ94" s="104"/>
      <c r="AK94" s="104"/>
      <c r="AL94" s="104"/>
    </row>
    <row r="95" spans="1:38" ht="105" customHeight="1">
      <c r="A95" s="104"/>
      <c r="B95" s="24"/>
      <c r="C95" s="63">
        <v>38</v>
      </c>
      <c r="D95" s="66" t="s">
        <v>448</v>
      </c>
      <c r="E95" s="63" t="s">
        <v>457</v>
      </c>
      <c r="F95" s="78" t="s">
        <v>458</v>
      </c>
      <c r="G95" s="65" t="s">
        <v>137</v>
      </c>
      <c r="H95" s="68" t="s">
        <v>898</v>
      </c>
      <c r="I95" s="69" t="s">
        <v>459</v>
      </c>
      <c r="J95" s="76" t="s">
        <v>43</v>
      </c>
      <c r="K95" s="79">
        <f>IF( J95="Muy baja",20%,IF( J95="Baja",40%,IF( J95="Media",60%,IF(J95="Alta",80%,IF( J95="Muy alta",100%)))))</f>
        <v>0.4</v>
      </c>
      <c r="L95" s="76" t="s">
        <v>52</v>
      </c>
      <c r="M95" s="79">
        <f>IF(L95="Leve",20%,
IF(L95="Menor",40%,
IF(L95="Moderado",60%,
IF(L95="Mayor",80%,
IF( L95="Catastrófico", 100%)))))</f>
        <v>0.8</v>
      </c>
      <c r="N95" s="77" t="s">
        <v>70</v>
      </c>
      <c r="O95" s="65" t="s">
        <v>460</v>
      </c>
      <c r="P95" s="69" t="s">
        <v>818</v>
      </c>
      <c r="Q95" s="71" t="s">
        <v>59</v>
      </c>
      <c r="R95" s="71" t="s">
        <v>47</v>
      </c>
      <c r="S95" s="72" t="s">
        <v>461</v>
      </c>
      <c r="T95" s="71" t="s">
        <v>49</v>
      </c>
      <c r="U95" s="71" t="s">
        <v>50</v>
      </c>
      <c r="V95" s="76" t="s">
        <v>51</v>
      </c>
      <c r="W95" s="74">
        <v>0.12</v>
      </c>
      <c r="X95" s="76" t="s">
        <v>52</v>
      </c>
      <c r="Y95" s="74">
        <v>0.8</v>
      </c>
      <c r="Z95" s="77" t="s">
        <v>70</v>
      </c>
      <c r="AA95" s="65" t="s">
        <v>54</v>
      </c>
      <c r="AB95" s="54" t="s">
        <v>462</v>
      </c>
      <c r="AC95" s="86" t="s">
        <v>819</v>
      </c>
      <c r="AD95" s="43" t="s">
        <v>955</v>
      </c>
      <c r="AE95" s="10">
        <v>45366</v>
      </c>
      <c r="AF95" s="10">
        <v>45641</v>
      </c>
      <c r="AG95" s="138" t="s">
        <v>463</v>
      </c>
      <c r="AH95" s="25"/>
      <c r="AI95" s="104"/>
      <c r="AJ95" s="104"/>
      <c r="AK95" s="104"/>
      <c r="AL95" s="104"/>
    </row>
    <row r="96" spans="1:38" ht="110.25" customHeight="1">
      <c r="A96" s="104"/>
      <c r="B96" s="24"/>
      <c r="C96" s="63">
        <v>39</v>
      </c>
      <c r="D96" s="66" t="s">
        <v>464</v>
      </c>
      <c r="E96" s="63" t="s">
        <v>465</v>
      </c>
      <c r="F96" s="67" t="s">
        <v>466</v>
      </c>
      <c r="G96" s="65" t="s">
        <v>126</v>
      </c>
      <c r="H96" s="68" t="s">
        <v>467</v>
      </c>
      <c r="I96" s="69" t="s">
        <v>468</v>
      </c>
      <c r="J96" s="76" t="s">
        <v>70</v>
      </c>
      <c r="K96" s="79">
        <f>IF( J96="Muy baja",20%,IF( J96="Baja",40%,IF( J96="Media",60%,IF(J96="Alta",80%,IF( J96="Muy alta",100%)))))</f>
        <v>0.8</v>
      </c>
      <c r="L96" s="76" t="s">
        <v>52</v>
      </c>
      <c r="M96" s="79">
        <f t="shared" ref="M96:M113" si="3">IF(L96="Leve",20%,
IF(L96="Menor",40%,
IF(L96="Moderado",60%,
IF(L96="Mayor",80%,
IF( L96="Catastrófico", 100%)))))</f>
        <v>0.8</v>
      </c>
      <c r="N96" s="77" t="s">
        <v>70</v>
      </c>
      <c r="O96" s="65" t="s">
        <v>469</v>
      </c>
      <c r="P96" s="69" t="s">
        <v>470</v>
      </c>
      <c r="Q96" s="71" t="s">
        <v>59</v>
      </c>
      <c r="R96" s="71" t="s">
        <v>47</v>
      </c>
      <c r="S96" s="137" t="s">
        <v>471</v>
      </c>
      <c r="T96" s="71" t="s">
        <v>49</v>
      </c>
      <c r="U96" s="71" t="s">
        <v>50</v>
      </c>
      <c r="V96" s="76" t="s">
        <v>43</v>
      </c>
      <c r="W96" s="74">
        <v>0.48</v>
      </c>
      <c r="X96" s="76" t="s">
        <v>52</v>
      </c>
      <c r="Y96" s="74">
        <v>0.8</v>
      </c>
      <c r="Z96" s="77" t="s">
        <v>70</v>
      </c>
      <c r="AA96" s="65" t="s">
        <v>54</v>
      </c>
      <c r="AB96" s="54" t="s">
        <v>472</v>
      </c>
      <c r="AC96" s="93" t="s">
        <v>473</v>
      </c>
      <c r="AD96" s="35" t="s">
        <v>820</v>
      </c>
      <c r="AE96" s="10">
        <v>45323</v>
      </c>
      <c r="AF96" s="10">
        <v>45657</v>
      </c>
      <c r="AG96" s="136" t="s">
        <v>474</v>
      </c>
      <c r="AH96" s="25"/>
      <c r="AI96" s="104"/>
      <c r="AJ96" s="104"/>
      <c r="AK96" s="104"/>
      <c r="AL96" s="104"/>
    </row>
    <row r="97" spans="1:38" ht="95.25" customHeight="1">
      <c r="A97" s="104"/>
      <c r="B97" s="24"/>
      <c r="C97" s="73">
        <v>40</v>
      </c>
      <c r="D97" s="80" t="s">
        <v>464</v>
      </c>
      <c r="E97" s="73" t="s">
        <v>475</v>
      </c>
      <c r="F97" s="81" t="s">
        <v>476</v>
      </c>
      <c r="G97" s="34" t="s">
        <v>40</v>
      </c>
      <c r="H97" s="82" t="s">
        <v>477</v>
      </c>
      <c r="I97" s="82" t="s">
        <v>478</v>
      </c>
      <c r="J97" s="76" t="s">
        <v>43</v>
      </c>
      <c r="K97" s="79">
        <f>IF( J97="Muy baja",20%,IF( J97="Baja",40%,IF( J97="Media",60%,IF(J97="Alta",80%,IF( J97="Muy alta",100%)))))</f>
        <v>0.4</v>
      </c>
      <c r="L97" s="76" t="s">
        <v>134</v>
      </c>
      <c r="M97" s="79">
        <f t="shared" si="3"/>
        <v>0.6</v>
      </c>
      <c r="N97" s="77" t="s">
        <v>135</v>
      </c>
      <c r="O97" s="35" t="s">
        <v>479</v>
      </c>
      <c r="P97" s="86" t="s">
        <v>480</v>
      </c>
      <c r="Q97" s="71" t="s">
        <v>59</v>
      </c>
      <c r="R97" s="71" t="s">
        <v>47</v>
      </c>
      <c r="S97" s="91" t="s">
        <v>481</v>
      </c>
      <c r="T97" s="71" t="s">
        <v>49</v>
      </c>
      <c r="U97" s="71" t="s">
        <v>50</v>
      </c>
      <c r="V97" s="76" t="s">
        <v>51</v>
      </c>
      <c r="W97" s="42">
        <v>0.24</v>
      </c>
      <c r="X97" s="76" t="s">
        <v>134</v>
      </c>
      <c r="Y97" s="42">
        <v>0.6</v>
      </c>
      <c r="Z97" s="77" t="s">
        <v>135</v>
      </c>
      <c r="AA97" s="34" t="s">
        <v>136</v>
      </c>
      <c r="AB97" s="54" t="s">
        <v>482</v>
      </c>
      <c r="AC97" s="93" t="s">
        <v>483</v>
      </c>
      <c r="AD97" s="35" t="s">
        <v>938</v>
      </c>
      <c r="AE97" s="10">
        <v>45383</v>
      </c>
      <c r="AF97" s="10">
        <v>45641</v>
      </c>
      <c r="AG97" s="69" t="s">
        <v>474</v>
      </c>
      <c r="AH97" s="25"/>
      <c r="AI97" s="104"/>
      <c r="AJ97" s="104"/>
      <c r="AK97" s="104"/>
      <c r="AL97" s="104"/>
    </row>
    <row r="98" spans="1:38" ht="103.5" customHeight="1">
      <c r="A98" s="104"/>
      <c r="B98" s="24"/>
      <c r="C98" s="73">
        <v>41</v>
      </c>
      <c r="D98" s="80" t="s">
        <v>464</v>
      </c>
      <c r="E98" s="73" t="s">
        <v>484</v>
      </c>
      <c r="F98" s="93" t="s">
        <v>485</v>
      </c>
      <c r="G98" s="34" t="s">
        <v>126</v>
      </c>
      <c r="H98" s="82" t="s">
        <v>486</v>
      </c>
      <c r="I98" s="82" t="s">
        <v>487</v>
      </c>
      <c r="J98" s="76" t="s">
        <v>51</v>
      </c>
      <c r="K98" s="79">
        <f>IF( J98="Muy baja",20%,IF( J98="Baja",40%,IF( J98="Media",60%,IF(J98="Alta",80%,IF( J98="Muy alta",100%)))))</f>
        <v>0.2</v>
      </c>
      <c r="L98" s="76" t="s">
        <v>134</v>
      </c>
      <c r="M98" s="79">
        <f t="shared" si="3"/>
        <v>0.6</v>
      </c>
      <c r="N98" s="77" t="s">
        <v>135</v>
      </c>
      <c r="O98" s="35" t="s">
        <v>488</v>
      </c>
      <c r="P98" s="86" t="s">
        <v>489</v>
      </c>
      <c r="Q98" s="71" t="s">
        <v>59</v>
      </c>
      <c r="R98" s="71" t="s">
        <v>47</v>
      </c>
      <c r="S98" s="91" t="s">
        <v>490</v>
      </c>
      <c r="T98" s="71" t="s">
        <v>49</v>
      </c>
      <c r="U98" s="71" t="s">
        <v>50</v>
      </c>
      <c r="V98" s="76" t="s">
        <v>51</v>
      </c>
      <c r="W98" s="42">
        <v>0.12</v>
      </c>
      <c r="X98" s="76" t="s">
        <v>134</v>
      </c>
      <c r="Y98" s="42">
        <v>0.6</v>
      </c>
      <c r="Z98" s="77" t="s">
        <v>135</v>
      </c>
      <c r="AA98" s="34" t="s">
        <v>136</v>
      </c>
      <c r="AB98" s="54" t="s">
        <v>491</v>
      </c>
      <c r="AC98" s="93" t="s">
        <v>980</v>
      </c>
      <c r="AD98" s="35" t="s">
        <v>939</v>
      </c>
      <c r="AE98" s="10">
        <v>45323</v>
      </c>
      <c r="AF98" s="10">
        <v>45641</v>
      </c>
      <c r="AG98" s="69" t="s">
        <v>492</v>
      </c>
      <c r="AH98" s="25"/>
      <c r="AI98" s="104"/>
      <c r="AJ98" s="104"/>
      <c r="AK98" s="104"/>
      <c r="AL98" s="104"/>
    </row>
    <row r="99" spans="1:38" ht="99" customHeight="1">
      <c r="A99" s="104"/>
      <c r="B99" s="24"/>
      <c r="C99" s="161">
        <v>42</v>
      </c>
      <c r="D99" s="215" t="s">
        <v>464</v>
      </c>
      <c r="E99" s="161" t="s">
        <v>493</v>
      </c>
      <c r="F99" s="167" t="s">
        <v>494</v>
      </c>
      <c r="G99" s="164" t="s">
        <v>149</v>
      </c>
      <c r="H99" s="211" t="s">
        <v>495</v>
      </c>
      <c r="I99" s="187" t="s">
        <v>496</v>
      </c>
      <c r="J99" s="170" t="s">
        <v>43</v>
      </c>
      <c r="K99" s="213">
        <f t="shared" ref="K99:K113" si="4">IF( J99="Muy baja",20%,IF( J99="Baja",40%,IF( J99="Media",60%,IF(J99="Alta",80%,IF( J99="Muy alta",100%)))))</f>
        <v>0.4</v>
      </c>
      <c r="L99" s="170" t="s">
        <v>52</v>
      </c>
      <c r="M99" s="213">
        <f t="shared" si="3"/>
        <v>0.8</v>
      </c>
      <c r="N99" s="198" t="s">
        <v>70</v>
      </c>
      <c r="O99" s="265" t="s">
        <v>497</v>
      </c>
      <c r="P99" s="187" t="s">
        <v>498</v>
      </c>
      <c r="Q99" s="176" t="s">
        <v>59</v>
      </c>
      <c r="R99" s="176" t="s">
        <v>47</v>
      </c>
      <c r="S99" s="344" t="s">
        <v>85</v>
      </c>
      <c r="T99" s="176" t="s">
        <v>49</v>
      </c>
      <c r="U99" s="176" t="s">
        <v>50</v>
      </c>
      <c r="V99" s="170" t="s">
        <v>51</v>
      </c>
      <c r="W99" s="190">
        <v>0.24</v>
      </c>
      <c r="X99" s="170" t="s">
        <v>52</v>
      </c>
      <c r="Y99" s="190">
        <v>0.8</v>
      </c>
      <c r="Z99" s="198" t="s">
        <v>70</v>
      </c>
      <c r="AA99" s="164" t="s">
        <v>54</v>
      </c>
      <c r="AB99" s="54" t="s">
        <v>499</v>
      </c>
      <c r="AC99" s="93" t="s">
        <v>824</v>
      </c>
      <c r="AD99" s="35" t="s">
        <v>940</v>
      </c>
      <c r="AE99" s="10">
        <v>45292</v>
      </c>
      <c r="AF99" s="10">
        <v>45641</v>
      </c>
      <c r="AG99" s="187" t="s">
        <v>500</v>
      </c>
      <c r="AH99" s="25"/>
      <c r="AI99" s="104"/>
      <c r="AJ99" s="104"/>
      <c r="AK99" s="104"/>
      <c r="AL99" s="104"/>
    </row>
    <row r="100" spans="1:38" ht="84.75" customHeight="1">
      <c r="A100" s="104"/>
      <c r="B100" s="24"/>
      <c r="C100" s="162"/>
      <c r="D100" s="216"/>
      <c r="E100" s="162"/>
      <c r="F100" s="168"/>
      <c r="G100" s="165"/>
      <c r="H100" s="273"/>
      <c r="I100" s="189"/>
      <c r="J100" s="171"/>
      <c r="K100" s="223"/>
      <c r="L100" s="171"/>
      <c r="M100" s="223"/>
      <c r="N100" s="192"/>
      <c r="O100" s="351"/>
      <c r="P100" s="189"/>
      <c r="Q100" s="182"/>
      <c r="R100" s="182"/>
      <c r="S100" s="345"/>
      <c r="T100" s="182"/>
      <c r="U100" s="182"/>
      <c r="V100" s="171"/>
      <c r="W100" s="191"/>
      <c r="X100" s="171"/>
      <c r="Y100" s="191"/>
      <c r="Z100" s="192"/>
      <c r="AA100" s="165"/>
      <c r="AB100" s="54" t="s">
        <v>501</v>
      </c>
      <c r="AC100" s="93" t="s">
        <v>502</v>
      </c>
      <c r="AD100" s="35" t="s">
        <v>940</v>
      </c>
      <c r="AE100" s="10">
        <v>45292</v>
      </c>
      <c r="AF100" s="10">
        <v>45412</v>
      </c>
      <c r="AG100" s="189"/>
      <c r="AH100" s="25"/>
      <c r="AI100" s="104"/>
      <c r="AJ100" s="104"/>
      <c r="AK100" s="104"/>
      <c r="AL100" s="104"/>
    </row>
    <row r="101" spans="1:38" ht="74.25" customHeight="1">
      <c r="A101" s="104"/>
      <c r="B101" s="24"/>
      <c r="C101" s="163"/>
      <c r="D101" s="217"/>
      <c r="E101" s="163"/>
      <c r="F101" s="169"/>
      <c r="G101" s="166"/>
      <c r="H101" s="212"/>
      <c r="I101" s="188"/>
      <c r="J101" s="172"/>
      <c r="K101" s="214"/>
      <c r="L101" s="172"/>
      <c r="M101" s="214"/>
      <c r="N101" s="199"/>
      <c r="O101" s="258"/>
      <c r="P101" s="188"/>
      <c r="Q101" s="177"/>
      <c r="R101" s="177"/>
      <c r="S101" s="346"/>
      <c r="T101" s="177"/>
      <c r="U101" s="177"/>
      <c r="V101" s="172"/>
      <c r="W101" s="261"/>
      <c r="X101" s="172"/>
      <c r="Y101" s="261"/>
      <c r="Z101" s="199"/>
      <c r="AA101" s="166"/>
      <c r="AB101" s="54" t="s">
        <v>503</v>
      </c>
      <c r="AC101" s="93" t="s">
        <v>825</v>
      </c>
      <c r="AD101" s="35" t="s">
        <v>940</v>
      </c>
      <c r="AE101" s="10">
        <v>45292</v>
      </c>
      <c r="AF101" s="10">
        <v>45657</v>
      </c>
      <c r="AG101" s="188"/>
      <c r="AH101" s="25"/>
      <c r="AI101" s="104"/>
      <c r="AJ101" s="104"/>
      <c r="AK101" s="104"/>
      <c r="AL101" s="104"/>
    </row>
    <row r="102" spans="1:38" ht="120" customHeight="1">
      <c r="A102" s="104"/>
      <c r="B102" s="24"/>
      <c r="C102" s="161">
        <v>43</v>
      </c>
      <c r="D102" s="338" t="s">
        <v>464</v>
      </c>
      <c r="E102" s="340" t="s">
        <v>504</v>
      </c>
      <c r="F102" s="183" t="s">
        <v>505</v>
      </c>
      <c r="G102" s="342" t="s">
        <v>506</v>
      </c>
      <c r="H102" s="349" t="s">
        <v>507</v>
      </c>
      <c r="I102" s="183" t="s">
        <v>508</v>
      </c>
      <c r="J102" s="170" t="s">
        <v>43</v>
      </c>
      <c r="K102" s="213">
        <f t="shared" si="4"/>
        <v>0.4</v>
      </c>
      <c r="L102" s="170" t="s">
        <v>134</v>
      </c>
      <c r="M102" s="213">
        <f t="shared" si="3"/>
        <v>0.6</v>
      </c>
      <c r="N102" s="198" t="s">
        <v>135</v>
      </c>
      <c r="O102" s="265" t="s">
        <v>509</v>
      </c>
      <c r="P102" s="187" t="s">
        <v>510</v>
      </c>
      <c r="Q102" s="176" t="s">
        <v>59</v>
      </c>
      <c r="R102" s="176" t="s">
        <v>47</v>
      </c>
      <c r="S102" s="185" t="s">
        <v>511</v>
      </c>
      <c r="T102" s="176" t="s">
        <v>49</v>
      </c>
      <c r="U102" s="176" t="s">
        <v>50</v>
      </c>
      <c r="V102" s="170" t="s">
        <v>51</v>
      </c>
      <c r="W102" s="190">
        <v>0.2</v>
      </c>
      <c r="X102" s="170" t="s">
        <v>134</v>
      </c>
      <c r="Y102" s="190">
        <v>0.6</v>
      </c>
      <c r="Z102" s="198" t="s">
        <v>135</v>
      </c>
      <c r="AA102" s="164" t="s">
        <v>54</v>
      </c>
      <c r="AB102" s="54" t="s">
        <v>826</v>
      </c>
      <c r="AC102" s="93" t="s">
        <v>512</v>
      </c>
      <c r="AD102" s="35" t="s">
        <v>938</v>
      </c>
      <c r="AE102" s="10">
        <v>45292</v>
      </c>
      <c r="AF102" s="10">
        <v>45657</v>
      </c>
      <c r="AG102" s="187" t="s">
        <v>513</v>
      </c>
      <c r="AH102" s="25"/>
      <c r="AI102" s="104"/>
      <c r="AJ102" s="104"/>
      <c r="AK102" s="104"/>
      <c r="AL102" s="104"/>
    </row>
    <row r="103" spans="1:38" ht="62.25" customHeight="1">
      <c r="A103" s="104"/>
      <c r="B103" s="24"/>
      <c r="C103" s="163"/>
      <c r="D103" s="339"/>
      <c r="E103" s="341"/>
      <c r="F103" s="184"/>
      <c r="G103" s="343"/>
      <c r="H103" s="350"/>
      <c r="I103" s="184"/>
      <c r="J103" s="172"/>
      <c r="K103" s="214"/>
      <c r="L103" s="172"/>
      <c r="M103" s="214"/>
      <c r="N103" s="199"/>
      <c r="O103" s="258"/>
      <c r="P103" s="188"/>
      <c r="Q103" s="177"/>
      <c r="R103" s="177"/>
      <c r="S103" s="206"/>
      <c r="T103" s="177"/>
      <c r="U103" s="177"/>
      <c r="V103" s="172"/>
      <c r="W103" s="261"/>
      <c r="X103" s="172"/>
      <c r="Y103" s="261"/>
      <c r="Z103" s="199"/>
      <c r="AA103" s="166"/>
      <c r="AB103" s="54" t="s">
        <v>514</v>
      </c>
      <c r="AC103" s="93" t="s">
        <v>515</v>
      </c>
      <c r="AD103" s="35" t="s">
        <v>938</v>
      </c>
      <c r="AE103" s="10">
        <v>45292</v>
      </c>
      <c r="AF103" s="10">
        <v>45657</v>
      </c>
      <c r="AG103" s="188"/>
      <c r="AH103" s="25"/>
      <c r="AI103" s="104"/>
      <c r="AJ103" s="104"/>
      <c r="AK103" s="104"/>
      <c r="AL103" s="104"/>
    </row>
    <row r="104" spans="1:38" ht="130.5" customHeight="1">
      <c r="A104" s="104"/>
      <c r="B104" s="24"/>
      <c r="C104" s="63">
        <v>44</v>
      </c>
      <c r="D104" s="66" t="s">
        <v>516</v>
      </c>
      <c r="E104" s="140" t="s">
        <v>517</v>
      </c>
      <c r="F104" s="139" t="s">
        <v>829</v>
      </c>
      <c r="G104" s="97" t="s">
        <v>137</v>
      </c>
      <c r="H104" s="141" t="s">
        <v>830</v>
      </c>
      <c r="I104" s="139" t="s">
        <v>831</v>
      </c>
      <c r="J104" s="76" t="s">
        <v>832</v>
      </c>
      <c r="K104" s="79">
        <v>0.4</v>
      </c>
      <c r="L104" s="76" t="s">
        <v>52</v>
      </c>
      <c r="M104" s="79">
        <v>0.8</v>
      </c>
      <c r="N104" s="77" t="s">
        <v>70</v>
      </c>
      <c r="O104" s="36" t="s">
        <v>518</v>
      </c>
      <c r="P104" s="41" t="s">
        <v>833</v>
      </c>
      <c r="Q104" s="71" t="s">
        <v>46</v>
      </c>
      <c r="R104" s="71" t="s">
        <v>47</v>
      </c>
      <c r="S104" s="36" t="s">
        <v>519</v>
      </c>
      <c r="T104" s="71" t="s">
        <v>49</v>
      </c>
      <c r="U104" s="71" t="s">
        <v>50</v>
      </c>
      <c r="V104" s="76" t="s">
        <v>43</v>
      </c>
      <c r="W104" s="74">
        <v>0.42</v>
      </c>
      <c r="X104" s="76" t="s">
        <v>52</v>
      </c>
      <c r="Y104" s="74">
        <v>0.8</v>
      </c>
      <c r="Z104" s="77" t="s">
        <v>70</v>
      </c>
      <c r="AA104" s="65" t="s">
        <v>136</v>
      </c>
      <c r="AB104" s="54" t="s">
        <v>520</v>
      </c>
      <c r="AC104" s="93" t="s">
        <v>834</v>
      </c>
      <c r="AD104" s="35" t="s">
        <v>928</v>
      </c>
      <c r="AE104" s="10">
        <v>45323</v>
      </c>
      <c r="AF104" s="10">
        <v>45656</v>
      </c>
      <c r="AG104" s="69" t="s">
        <v>521</v>
      </c>
      <c r="AH104" s="25"/>
      <c r="AI104" s="104"/>
      <c r="AJ104" s="104"/>
      <c r="AK104" s="104"/>
      <c r="AL104" s="104"/>
    </row>
    <row r="105" spans="1:38" ht="149.4" customHeight="1">
      <c r="A105" s="104"/>
      <c r="B105" s="24"/>
      <c r="C105" s="94">
        <v>45</v>
      </c>
      <c r="D105" s="95" t="s">
        <v>516</v>
      </c>
      <c r="E105" s="14" t="s">
        <v>522</v>
      </c>
      <c r="F105" s="142" t="s">
        <v>835</v>
      </c>
      <c r="G105" s="97" t="s">
        <v>137</v>
      </c>
      <c r="H105" s="15" t="s">
        <v>523</v>
      </c>
      <c r="I105" s="15" t="s">
        <v>836</v>
      </c>
      <c r="J105" s="76" t="s">
        <v>95</v>
      </c>
      <c r="K105" s="79">
        <f t="shared" si="4"/>
        <v>0.6</v>
      </c>
      <c r="L105" s="76" t="s">
        <v>52</v>
      </c>
      <c r="M105" s="79">
        <f t="shared" si="3"/>
        <v>0.8</v>
      </c>
      <c r="N105" s="77" t="s">
        <v>70</v>
      </c>
      <c r="O105" s="36" t="s">
        <v>524</v>
      </c>
      <c r="P105" s="41" t="s">
        <v>837</v>
      </c>
      <c r="Q105" s="71" t="s">
        <v>59</v>
      </c>
      <c r="R105" s="71" t="s">
        <v>47</v>
      </c>
      <c r="S105" s="36" t="s">
        <v>525</v>
      </c>
      <c r="T105" s="71" t="s">
        <v>65</v>
      </c>
      <c r="U105" s="71" t="s">
        <v>50</v>
      </c>
      <c r="V105" s="76" t="s">
        <v>43</v>
      </c>
      <c r="W105" s="47">
        <v>0.36</v>
      </c>
      <c r="X105" s="76" t="s">
        <v>52</v>
      </c>
      <c r="Y105" s="47">
        <v>0.8</v>
      </c>
      <c r="Z105" s="77" t="s">
        <v>70</v>
      </c>
      <c r="AA105" s="65" t="s">
        <v>54</v>
      </c>
      <c r="AB105" s="54" t="s">
        <v>526</v>
      </c>
      <c r="AC105" s="93" t="s">
        <v>838</v>
      </c>
      <c r="AD105" s="35" t="s">
        <v>943</v>
      </c>
      <c r="AE105" s="10">
        <v>45323</v>
      </c>
      <c r="AF105" s="10">
        <v>45656</v>
      </c>
      <c r="AG105" s="69" t="s">
        <v>840</v>
      </c>
      <c r="AH105" s="25"/>
      <c r="AI105" s="104"/>
      <c r="AJ105" s="104"/>
      <c r="AK105" s="104"/>
      <c r="AL105" s="104"/>
    </row>
    <row r="106" spans="1:38" ht="187.5" customHeight="1">
      <c r="A106" s="104"/>
      <c r="B106" s="24"/>
      <c r="C106" s="94">
        <v>46</v>
      </c>
      <c r="D106" s="95" t="s">
        <v>516</v>
      </c>
      <c r="E106" s="14" t="s">
        <v>527</v>
      </c>
      <c r="F106" s="96" t="s">
        <v>841</v>
      </c>
      <c r="G106" s="97" t="s">
        <v>137</v>
      </c>
      <c r="H106" s="96" t="s">
        <v>842</v>
      </c>
      <c r="I106" s="96" t="s">
        <v>843</v>
      </c>
      <c r="J106" s="76" t="s">
        <v>43</v>
      </c>
      <c r="K106" s="79">
        <f t="shared" si="4"/>
        <v>0.4</v>
      </c>
      <c r="L106" s="76" t="s">
        <v>134</v>
      </c>
      <c r="M106" s="79">
        <f t="shared" si="3"/>
        <v>0.6</v>
      </c>
      <c r="N106" s="77" t="s">
        <v>135</v>
      </c>
      <c r="O106" s="36" t="s">
        <v>528</v>
      </c>
      <c r="P106" s="41" t="s">
        <v>844</v>
      </c>
      <c r="Q106" s="71" t="s">
        <v>59</v>
      </c>
      <c r="R106" s="71" t="s">
        <v>47</v>
      </c>
      <c r="S106" s="36" t="s">
        <v>529</v>
      </c>
      <c r="T106" s="71" t="s">
        <v>49</v>
      </c>
      <c r="U106" s="71" t="s">
        <v>50</v>
      </c>
      <c r="V106" s="76" t="s">
        <v>43</v>
      </c>
      <c r="W106" s="46">
        <v>0.24</v>
      </c>
      <c r="X106" s="76" t="s">
        <v>134</v>
      </c>
      <c r="Y106" s="46">
        <v>0.6</v>
      </c>
      <c r="Z106" s="77" t="s">
        <v>135</v>
      </c>
      <c r="AA106" s="65" t="s">
        <v>136</v>
      </c>
      <c r="AB106" s="54" t="s">
        <v>530</v>
      </c>
      <c r="AC106" s="93" t="s">
        <v>845</v>
      </c>
      <c r="AD106" s="35" t="s">
        <v>943</v>
      </c>
      <c r="AE106" s="10">
        <v>45323</v>
      </c>
      <c r="AF106" s="10">
        <v>45656</v>
      </c>
      <c r="AG106" s="69" t="s">
        <v>531</v>
      </c>
      <c r="AH106" s="25"/>
      <c r="AI106" s="104"/>
      <c r="AJ106" s="104"/>
      <c r="AK106" s="104"/>
      <c r="AL106" s="104"/>
    </row>
    <row r="107" spans="1:38" ht="100.5" customHeight="1">
      <c r="A107" s="104"/>
      <c r="B107" s="24"/>
      <c r="C107" s="94">
        <v>47</v>
      </c>
      <c r="D107" s="95" t="s">
        <v>532</v>
      </c>
      <c r="E107" s="94" t="s">
        <v>533</v>
      </c>
      <c r="F107" s="96" t="s">
        <v>534</v>
      </c>
      <c r="G107" s="97" t="s">
        <v>137</v>
      </c>
      <c r="H107" s="96" t="s">
        <v>535</v>
      </c>
      <c r="I107" s="96" t="s">
        <v>536</v>
      </c>
      <c r="J107" s="76" t="s">
        <v>43</v>
      </c>
      <c r="K107" s="79">
        <f t="shared" si="4"/>
        <v>0.4</v>
      </c>
      <c r="L107" s="76" t="s">
        <v>52</v>
      </c>
      <c r="M107" s="79">
        <f t="shared" si="3"/>
        <v>0.8</v>
      </c>
      <c r="N107" s="77" t="s">
        <v>70</v>
      </c>
      <c r="O107" s="35" t="s">
        <v>537</v>
      </c>
      <c r="P107" s="92" t="s">
        <v>846</v>
      </c>
      <c r="Q107" s="71" t="s">
        <v>59</v>
      </c>
      <c r="R107" s="71" t="s">
        <v>47</v>
      </c>
      <c r="S107" s="91" t="s">
        <v>85</v>
      </c>
      <c r="T107" s="71" t="s">
        <v>49</v>
      </c>
      <c r="U107" s="71" t="s">
        <v>50</v>
      </c>
      <c r="V107" s="76" t="s">
        <v>43</v>
      </c>
      <c r="W107" s="42">
        <v>0.24</v>
      </c>
      <c r="X107" s="76" t="s">
        <v>52</v>
      </c>
      <c r="Y107" s="42">
        <v>0.8</v>
      </c>
      <c r="Z107" s="77" t="s">
        <v>70</v>
      </c>
      <c r="AA107" s="65" t="s">
        <v>54</v>
      </c>
      <c r="AB107" s="54" t="s">
        <v>538</v>
      </c>
      <c r="AC107" s="93" t="s">
        <v>960</v>
      </c>
      <c r="AD107" s="35" t="s">
        <v>966</v>
      </c>
      <c r="AE107" s="10">
        <v>45444</v>
      </c>
      <c r="AF107" s="10">
        <v>45641</v>
      </c>
      <c r="AG107" s="69" t="s">
        <v>540</v>
      </c>
      <c r="AH107" s="25"/>
      <c r="AI107" s="104"/>
      <c r="AJ107" s="104"/>
      <c r="AK107" s="104"/>
      <c r="AL107" s="104"/>
    </row>
    <row r="108" spans="1:38" ht="132.75" customHeight="1">
      <c r="A108" s="104"/>
      <c r="B108" s="24"/>
      <c r="C108" s="73">
        <v>48</v>
      </c>
      <c r="D108" s="80" t="s">
        <v>532</v>
      </c>
      <c r="E108" s="73" t="s">
        <v>541</v>
      </c>
      <c r="F108" s="81" t="s">
        <v>542</v>
      </c>
      <c r="G108" s="34" t="s">
        <v>126</v>
      </c>
      <c r="H108" s="82" t="s">
        <v>543</v>
      </c>
      <c r="I108" s="82" t="s">
        <v>544</v>
      </c>
      <c r="J108" s="76" t="s">
        <v>95</v>
      </c>
      <c r="K108" s="79">
        <f t="shared" si="4"/>
        <v>0.6</v>
      </c>
      <c r="L108" s="76" t="s">
        <v>52</v>
      </c>
      <c r="M108" s="79">
        <f t="shared" si="3"/>
        <v>0.8</v>
      </c>
      <c r="N108" s="77" t="s">
        <v>70</v>
      </c>
      <c r="O108" s="35" t="s">
        <v>545</v>
      </c>
      <c r="P108" s="86" t="s">
        <v>546</v>
      </c>
      <c r="Q108" s="71" t="s">
        <v>59</v>
      </c>
      <c r="R108" s="71" t="s">
        <v>47</v>
      </c>
      <c r="S108" s="91" t="s">
        <v>547</v>
      </c>
      <c r="T108" s="71" t="s">
        <v>49</v>
      </c>
      <c r="U108" s="71" t="s">
        <v>50</v>
      </c>
      <c r="V108" s="76" t="s">
        <v>43</v>
      </c>
      <c r="W108" s="42">
        <v>0.36</v>
      </c>
      <c r="X108" s="76" t="s">
        <v>52</v>
      </c>
      <c r="Y108" s="42">
        <v>0.8</v>
      </c>
      <c r="Z108" s="77" t="s">
        <v>70</v>
      </c>
      <c r="AA108" s="65" t="s">
        <v>54</v>
      </c>
      <c r="AB108" s="54" t="s">
        <v>548</v>
      </c>
      <c r="AC108" s="93" t="s">
        <v>961</v>
      </c>
      <c r="AD108" s="35" t="s">
        <v>966</v>
      </c>
      <c r="AE108" s="10">
        <v>45413</v>
      </c>
      <c r="AF108" s="10">
        <v>45641</v>
      </c>
      <c r="AG108" s="69" t="s">
        <v>549</v>
      </c>
      <c r="AH108" s="25"/>
      <c r="AI108" s="104"/>
      <c r="AJ108" s="104"/>
      <c r="AK108" s="104"/>
      <c r="AL108" s="104"/>
    </row>
    <row r="109" spans="1:38" ht="158.25" customHeight="1">
      <c r="A109" s="104"/>
      <c r="B109" s="24"/>
      <c r="C109" s="73">
        <v>49</v>
      </c>
      <c r="D109" s="80" t="s">
        <v>532</v>
      </c>
      <c r="E109" s="73" t="s">
        <v>550</v>
      </c>
      <c r="F109" s="81" t="s">
        <v>551</v>
      </c>
      <c r="G109" s="34" t="s">
        <v>336</v>
      </c>
      <c r="H109" s="82" t="s">
        <v>552</v>
      </c>
      <c r="I109" s="82" t="s">
        <v>553</v>
      </c>
      <c r="J109" s="76" t="s">
        <v>43</v>
      </c>
      <c r="K109" s="79">
        <f t="shared" si="4"/>
        <v>0.4</v>
      </c>
      <c r="L109" s="76" t="s">
        <v>52</v>
      </c>
      <c r="M109" s="79">
        <f t="shared" si="3"/>
        <v>0.8</v>
      </c>
      <c r="N109" s="77" t="s">
        <v>70</v>
      </c>
      <c r="O109" s="35" t="s">
        <v>554</v>
      </c>
      <c r="P109" s="86" t="s">
        <v>555</v>
      </c>
      <c r="Q109" s="71" t="s">
        <v>59</v>
      </c>
      <c r="R109" s="71" t="s">
        <v>47</v>
      </c>
      <c r="S109" s="91" t="s">
        <v>547</v>
      </c>
      <c r="T109" s="71" t="s">
        <v>49</v>
      </c>
      <c r="U109" s="71" t="s">
        <v>50</v>
      </c>
      <c r="V109" s="76" t="s">
        <v>51</v>
      </c>
      <c r="W109" s="42">
        <v>0.24</v>
      </c>
      <c r="X109" s="76" t="s">
        <v>52</v>
      </c>
      <c r="Y109" s="42">
        <v>0.8</v>
      </c>
      <c r="Z109" s="77" t="s">
        <v>70</v>
      </c>
      <c r="AA109" s="65" t="s">
        <v>54</v>
      </c>
      <c r="AB109" s="54" t="s">
        <v>556</v>
      </c>
      <c r="AC109" s="93" t="s">
        <v>557</v>
      </c>
      <c r="AD109" s="35" t="s">
        <v>966</v>
      </c>
      <c r="AE109" s="10">
        <v>45444</v>
      </c>
      <c r="AF109" s="10">
        <v>45641</v>
      </c>
      <c r="AG109" s="69" t="s">
        <v>558</v>
      </c>
      <c r="AH109" s="25"/>
      <c r="AI109" s="104"/>
      <c r="AJ109" s="104"/>
      <c r="AK109" s="104"/>
      <c r="AL109" s="104"/>
    </row>
    <row r="110" spans="1:38" ht="169.5" customHeight="1">
      <c r="A110" s="104"/>
      <c r="B110" s="24"/>
      <c r="C110" s="73">
        <v>50</v>
      </c>
      <c r="D110" s="80" t="s">
        <v>532</v>
      </c>
      <c r="E110" s="73" t="s">
        <v>559</v>
      </c>
      <c r="F110" s="81" t="s">
        <v>560</v>
      </c>
      <c r="G110" s="34" t="s">
        <v>126</v>
      </c>
      <c r="H110" s="82" t="s">
        <v>561</v>
      </c>
      <c r="I110" s="82" t="s">
        <v>562</v>
      </c>
      <c r="J110" s="76" t="s">
        <v>95</v>
      </c>
      <c r="K110" s="79">
        <f t="shared" si="4"/>
        <v>0.6</v>
      </c>
      <c r="L110" s="76" t="s">
        <v>52</v>
      </c>
      <c r="M110" s="79">
        <f t="shared" si="3"/>
        <v>0.8</v>
      </c>
      <c r="N110" s="77" t="s">
        <v>70</v>
      </c>
      <c r="O110" s="35" t="s">
        <v>563</v>
      </c>
      <c r="P110" s="86" t="s">
        <v>958</v>
      </c>
      <c r="Q110" s="71" t="s">
        <v>59</v>
      </c>
      <c r="R110" s="71" t="s">
        <v>47</v>
      </c>
      <c r="S110" s="91" t="s">
        <v>85</v>
      </c>
      <c r="T110" s="71" t="s">
        <v>49</v>
      </c>
      <c r="U110" s="71" t="s">
        <v>50</v>
      </c>
      <c r="V110" s="76" t="s">
        <v>51</v>
      </c>
      <c r="W110" s="42">
        <v>0.36</v>
      </c>
      <c r="X110" s="76" t="s">
        <v>52</v>
      </c>
      <c r="Y110" s="42">
        <v>0.8</v>
      </c>
      <c r="Z110" s="77" t="s">
        <v>70</v>
      </c>
      <c r="AA110" s="65" t="s">
        <v>54</v>
      </c>
      <c r="AB110" s="54" t="s">
        <v>564</v>
      </c>
      <c r="AC110" s="93" t="s">
        <v>962</v>
      </c>
      <c r="AD110" s="35" t="s">
        <v>966</v>
      </c>
      <c r="AE110" s="10">
        <v>45302</v>
      </c>
      <c r="AF110" s="10">
        <v>45322</v>
      </c>
      <c r="AG110" s="69" t="s">
        <v>565</v>
      </c>
      <c r="AH110" s="25"/>
      <c r="AI110" s="104"/>
      <c r="AJ110" s="104"/>
      <c r="AK110" s="104"/>
      <c r="AL110" s="104"/>
    </row>
    <row r="111" spans="1:38" ht="99.75" customHeight="1">
      <c r="A111" s="104"/>
      <c r="B111" s="24"/>
      <c r="C111" s="161">
        <v>51</v>
      </c>
      <c r="D111" s="215" t="s">
        <v>532</v>
      </c>
      <c r="E111" s="161" t="s">
        <v>566</v>
      </c>
      <c r="F111" s="167" t="s">
        <v>567</v>
      </c>
      <c r="G111" s="164" t="s">
        <v>126</v>
      </c>
      <c r="H111" s="211" t="s">
        <v>568</v>
      </c>
      <c r="I111" s="187" t="s">
        <v>569</v>
      </c>
      <c r="J111" s="170" t="s">
        <v>51</v>
      </c>
      <c r="K111" s="213">
        <f t="shared" si="4"/>
        <v>0.2</v>
      </c>
      <c r="L111" s="170" t="s">
        <v>134</v>
      </c>
      <c r="M111" s="213">
        <f t="shared" si="3"/>
        <v>0.6</v>
      </c>
      <c r="N111" s="198" t="s">
        <v>135</v>
      </c>
      <c r="O111" s="35" t="s">
        <v>570</v>
      </c>
      <c r="P111" s="86" t="s">
        <v>571</v>
      </c>
      <c r="Q111" s="71" t="s">
        <v>59</v>
      </c>
      <c r="R111" s="71" t="s">
        <v>47</v>
      </c>
      <c r="S111" s="91" t="s">
        <v>572</v>
      </c>
      <c r="T111" s="71" t="s">
        <v>49</v>
      </c>
      <c r="U111" s="71" t="s">
        <v>50</v>
      </c>
      <c r="V111" s="170" t="s">
        <v>51</v>
      </c>
      <c r="W111" s="190">
        <v>7.0000000000000007E-2</v>
      </c>
      <c r="X111" s="170" t="s">
        <v>134</v>
      </c>
      <c r="Y111" s="190">
        <v>0.6</v>
      </c>
      <c r="Z111" s="198" t="s">
        <v>135</v>
      </c>
      <c r="AA111" s="164" t="s">
        <v>136</v>
      </c>
      <c r="AB111" s="54" t="s">
        <v>573</v>
      </c>
      <c r="AC111" s="86" t="s">
        <v>963</v>
      </c>
      <c r="AD111" s="35" t="s">
        <v>966</v>
      </c>
      <c r="AE111" s="10">
        <v>45383</v>
      </c>
      <c r="AF111" s="10">
        <v>45641</v>
      </c>
      <c r="AG111" s="187" t="s">
        <v>574</v>
      </c>
      <c r="AH111" s="25"/>
      <c r="AI111" s="104"/>
      <c r="AJ111" s="104"/>
      <c r="AK111" s="104"/>
      <c r="AL111" s="104"/>
    </row>
    <row r="112" spans="1:38" ht="111.75" customHeight="1">
      <c r="A112" s="104"/>
      <c r="B112" s="24"/>
      <c r="C112" s="163"/>
      <c r="D112" s="217"/>
      <c r="E112" s="163"/>
      <c r="F112" s="169"/>
      <c r="G112" s="166"/>
      <c r="H112" s="212"/>
      <c r="I112" s="188"/>
      <c r="J112" s="172"/>
      <c r="K112" s="214"/>
      <c r="L112" s="172"/>
      <c r="M112" s="214"/>
      <c r="N112" s="199"/>
      <c r="O112" s="35" t="s">
        <v>575</v>
      </c>
      <c r="P112" s="86" t="s">
        <v>847</v>
      </c>
      <c r="Q112" s="71" t="s">
        <v>59</v>
      </c>
      <c r="R112" s="71" t="s">
        <v>47</v>
      </c>
      <c r="S112" s="91" t="s">
        <v>576</v>
      </c>
      <c r="T112" s="71" t="s">
        <v>65</v>
      </c>
      <c r="U112" s="71" t="s">
        <v>50</v>
      </c>
      <c r="V112" s="172"/>
      <c r="W112" s="261"/>
      <c r="X112" s="172"/>
      <c r="Y112" s="261"/>
      <c r="Z112" s="199"/>
      <c r="AA112" s="166"/>
      <c r="AB112" s="54" t="s">
        <v>577</v>
      </c>
      <c r="AC112" s="86" t="s">
        <v>964</v>
      </c>
      <c r="AD112" s="35" t="s">
        <v>966</v>
      </c>
      <c r="AE112" s="10">
        <v>45301</v>
      </c>
      <c r="AF112" s="10">
        <v>45382</v>
      </c>
      <c r="AG112" s="188"/>
      <c r="AH112" s="25"/>
      <c r="AI112" s="104"/>
      <c r="AJ112" s="104"/>
      <c r="AK112" s="104"/>
      <c r="AL112" s="104"/>
    </row>
    <row r="113" spans="1:38" ht="134.1" customHeight="1">
      <c r="A113" s="104"/>
      <c r="B113" s="24"/>
      <c r="C113" s="73">
        <v>52</v>
      </c>
      <c r="D113" s="80" t="s">
        <v>532</v>
      </c>
      <c r="E113" s="73" t="s">
        <v>578</v>
      </c>
      <c r="F113" s="81" t="s">
        <v>579</v>
      </c>
      <c r="G113" s="34" t="s">
        <v>126</v>
      </c>
      <c r="H113" s="82" t="s">
        <v>580</v>
      </c>
      <c r="I113" s="82" t="s">
        <v>562</v>
      </c>
      <c r="J113" s="76" t="s">
        <v>43</v>
      </c>
      <c r="K113" s="79">
        <f t="shared" si="4"/>
        <v>0.4</v>
      </c>
      <c r="L113" s="76" t="s">
        <v>52</v>
      </c>
      <c r="M113" s="79">
        <f t="shared" si="3"/>
        <v>0.8</v>
      </c>
      <c r="N113" s="77" t="s">
        <v>70</v>
      </c>
      <c r="O113" s="35" t="s">
        <v>581</v>
      </c>
      <c r="P113" s="86" t="s">
        <v>959</v>
      </c>
      <c r="Q113" s="71" t="s">
        <v>59</v>
      </c>
      <c r="R113" s="71" t="s">
        <v>47</v>
      </c>
      <c r="S113" s="91" t="s">
        <v>572</v>
      </c>
      <c r="T113" s="71" t="s">
        <v>49</v>
      </c>
      <c r="U113" s="71" t="s">
        <v>50</v>
      </c>
      <c r="V113" s="76" t="s">
        <v>51</v>
      </c>
      <c r="W113" s="42">
        <v>0.24</v>
      </c>
      <c r="X113" s="76" t="s">
        <v>52</v>
      </c>
      <c r="Y113" s="42">
        <v>0.8</v>
      </c>
      <c r="Z113" s="77" t="s">
        <v>70</v>
      </c>
      <c r="AA113" s="65" t="s">
        <v>54</v>
      </c>
      <c r="AB113" s="54" t="s">
        <v>582</v>
      </c>
      <c r="AC113" s="158" t="s">
        <v>965</v>
      </c>
      <c r="AD113" s="35" t="s">
        <v>966</v>
      </c>
      <c r="AE113" s="10">
        <v>45352</v>
      </c>
      <c r="AF113" s="10">
        <v>45641</v>
      </c>
      <c r="AG113" s="82" t="s">
        <v>583</v>
      </c>
      <c r="AH113" s="25"/>
      <c r="AI113" s="104"/>
      <c r="AJ113" s="104"/>
      <c r="AK113" s="104"/>
      <c r="AL113" s="104"/>
    </row>
    <row r="114" spans="1:38" ht="112.5" customHeight="1">
      <c r="A114" s="101"/>
      <c r="B114" s="22"/>
      <c r="C114" s="161">
        <v>53</v>
      </c>
      <c r="D114" s="215" t="s">
        <v>584</v>
      </c>
      <c r="E114" s="161" t="s">
        <v>591</v>
      </c>
      <c r="F114" s="167" t="s">
        <v>849</v>
      </c>
      <c r="G114" s="164" t="s">
        <v>126</v>
      </c>
      <c r="H114" s="187" t="s">
        <v>592</v>
      </c>
      <c r="I114" s="187" t="s">
        <v>593</v>
      </c>
      <c r="J114" s="170" t="s">
        <v>43</v>
      </c>
      <c r="K114" s="213">
        <f>IF( J114="Muy baja",20%,IF( J114="Baja",40%,IF( J114="Media",60%,IF(J114="Alta",80%,IF( J114="Muy alta",100%)))))</f>
        <v>0.4</v>
      </c>
      <c r="L114" s="170" t="s">
        <v>52</v>
      </c>
      <c r="M114" s="213">
        <f>IF(L114="Leve",20%,
IF(L114="Menor",40%,
IF(L114="Moderado",60%,
IF(L114="Mayor",80%,
IF( L114="Catastrófico", 100%)))))</f>
        <v>0.8</v>
      </c>
      <c r="N114" s="198" t="s">
        <v>70</v>
      </c>
      <c r="O114" s="34" t="s">
        <v>594</v>
      </c>
      <c r="P114" s="86" t="s">
        <v>595</v>
      </c>
      <c r="Q114" s="71" t="s">
        <v>59</v>
      </c>
      <c r="R114" s="71" t="s">
        <v>47</v>
      </c>
      <c r="S114" s="36" t="s">
        <v>585</v>
      </c>
      <c r="T114" s="71" t="s">
        <v>49</v>
      </c>
      <c r="U114" s="71" t="s">
        <v>50</v>
      </c>
      <c r="V114" s="170" t="s">
        <v>51</v>
      </c>
      <c r="W114" s="190">
        <v>0.14000000000000001</v>
      </c>
      <c r="X114" s="170" t="s">
        <v>52</v>
      </c>
      <c r="Y114" s="190">
        <v>0.8</v>
      </c>
      <c r="Z114" s="198" t="s">
        <v>70</v>
      </c>
      <c r="AA114" s="164" t="s">
        <v>54</v>
      </c>
      <c r="AB114" s="54" t="s">
        <v>596</v>
      </c>
      <c r="AC114" s="86" t="s">
        <v>597</v>
      </c>
      <c r="AD114" s="35" t="s">
        <v>942</v>
      </c>
      <c r="AE114" s="10">
        <v>45292</v>
      </c>
      <c r="AF114" s="10">
        <v>45641</v>
      </c>
      <c r="AG114" s="187" t="s">
        <v>598</v>
      </c>
      <c r="AH114" s="23"/>
      <c r="AI114" s="101"/>
      <c r="AJ114" s="101"/>
      <c r="AK114" s="101"/>
      <c r="AL114" s="101"/>
    </row>
    <row r="115" spans="1:38" ht="69.75" customHeight="1">
      <c r="A115" s="101"/>
      <c r="B115" s="22"/>
      <c r="C115" s="162"/>
      <c r="D115" s="216"/>
      <c r="E115" s="162"/>
      <c r="F115" s="168"/>
      <c r="G115" s="165"/>
      <c r="H115" s="189"/>
      <c r="I115" s="189"/>
      <c r="J115" s="171"/>
      <c r="K115" s="223"/>
      <c r="L115" s="171"/>
      <c r="M115" s="223"/>
      <c r="N115" s="192"/>
      <c r="O115" s="34" t="s">
        <v>599</v>
      </c>
      <c r="P115" s="86" t="s">
        <v>600</v>
      </c>
      <c r="Q115" s="71" t="s">
        <v>59</v>
      </c>
      <c r="R115" s="71" t="s">
        <v>47</v>
      </c>
      <c r="S115" s="36" t="s">
        <v>601</v>
      </c>
      <c r="T115" s="71" t="s">
        <v>49</v>
      </c>
      <c r="U115" s="71" t="s">
        <v>50</v>
      </c>
      <c r="V115" s="171"/>
      <c r="W115" s="191"/>
      <c r="X115" s="171"/>
      <c r="Y115" s="191"/>
      <c r="Z115" s="192"/>
      <c r="AA115" s="165"/>
      <c r="AB115" s="54" t="s">
        <v>602</v>
      </c>
      <c r="AC115" s="86" t="s">
        <v>603</v>
      </c>
      <c r="AD115" s="35" t="s">
        <v>942</v>
      </c>
      <c r="AE115" s="10">
        <v>45292</v>
      </c>
      <c r="AF115" s="10">
        <v>45641</v>
      </c>
      <c r="AG115" s="189"/>
      <c r="AH115" s="23"/>
      <c r="AI115" s="101"/>
      <c r="AJ115" s="101"/>
      <c r="AK115" s="101"/>
      <c r="AL115" s="101"/>
    </row>
    <row r="116" spans="1:38" ht="69.75" customHeight="1">
      <c r="A116" s="101"/>
      <c r="B116" s="22"/>
      <c r="C116" s="163"/>
      <c r="D116" s="217"/>
      <c r="E116" s="163"/>
      <c r="F116" s="169"/>
      <c r="G116" s="166"/>
      <c r="H116" s="188"/>
      <c r="I116" s="188"/>
      <c r="J116" s="172"/>
      <c r="K116" s="214"/>
      <c r="L116" s="172"/>
      <c r="M116" s="214"/>
      <c r="N116" s="199"/>
      <c r="O116" s="34" t="s">
        <v>586</v>
      </c>
      <c r="P116" s="86" t="s">
        <v>587</v>
      </c>
      <c r="Q116" s="71" t="s">
        <v>59</v>
      </c>
      <c r="R116" s="71" t="s">
        <v>47</v>
      </c>
      <c r="S116" s="36" t="s">
        <v>588</v>
      </c>
      <c r="T116" s="71" t="s">
        <v>49</v>
      </c>
      <c r="U116" s="71" t="s">
        <v>50</v>
      </c>
      <c r="V116" s="172"/>
      <c r="W116" s="261"/>
      <c r="X116" s="172"/>
      <c r="Y116" s="261"/>
      <c r="Z116" s="199"/>
      <c r="AA116" s="166"/>
      <c r="AB116" s="54" t="s">
        <v>589</v>
      </c>
      <c r="AC116" s="86" t="s">
        <v>590</v>
      </c>
      <c r="AD116" s="35" t="s">
        <v>942</v>
      </c>
      <c r="AE116" s="10">
        <v>45292</v>
      </c>
      <c r="AF116" s="10">
        <v>45641</v>
      </c>
      <c r="AG116" s="188"/>
      <c r="AH116" s="23"/>
      <c r="AI116" s="101"/>
      <c r="AJ116" s="101"/>
      <c r="AK116" s="101"/>
      <c r="AL116" s="101"/>
    </row>
    <row r="117" spans="1:38" ht="75.75" customHeight="1">
      <c r="A117" s="104"/>
      <c r="B117" s="24"/>
      <c r="C117" s="229">
        <v>54</v>
      </c>
      <c r="D117" s="237" t="s">
        <v>604</v>
      </c>
      <c r="E117" s="239" t="s">
        <v>605</v>
      </c>
      <c r="F117" s="259" t="s">
        <v>606</v>
      </c>
      <c r="G117" s="241" t="s">
        <v>607</v>
      </c>
      <c r="H117" s="256" t="s">
        <v>608</v>
      </c>
      <c r="I117" s="256" t="s">
        <v>609</v>
      </c>
      <c r="J117" s="170" t="s">
        <v>43</v>
      </c>
      <c r="K117" s="213">
        <f>IF( J117="Muy baja",20%,IF( J117="Baja",40%,IF( J117="Media",60%,IF(J117="Alta",80%,IF( J117="Muy alta",100%)))))</f>
        <v>0.4</v>
      </c>
      <c r="L117" s="170" t="s">
        <v>134</v>
      </c>
      <c r="M117" s="213">
        <f>IF(L117="Leve",20%,
IF(L117="Menor",40%,
IF(L117="Moderado",60%,
IF(L117="Mayor",80%,
IF( L117="Catastrófico", 100%)))))</f>
        <v>0.6</v>
      </c>
      <c r="N117" s="198" t="s">
        <v>70</v>
      </c>
      <c r="O117" s="265" t="s">
        <v>610</v>
      </c>
      <c r="P117" s="178" t="s">
        <v>611</v>
      </c>
      <c r="Q117" s="176" t="s">
        <v>59</v>
      </c>
      <c r="R117" s="176" t="s">
        <v>47</v>
      </c>
      <c r="S117" s="210" t="s">
        <v>612</v>
      </c>
      <c r="T117" s="176" t="s">
        <v>49</v>
      </c>
      <c r="U117" s="176" t="s">
        <v>50</v>
      </c>
      <c r="V117" s="170" t="s">
        <v>51</v>
      </c>
      <c r="W117" s="190">
        <v>0.24</v>
      </c>
      <c r="X117" s="170" t="s">
        <v>134</v>
      </c>
      <c r="Y117" s="190">
        <v>0.6</v>
      </c>
      <c r="Z117" s="198" t="s">
        <v>135</v>
      </c>
      <c r="AA117" s="164" t="s">
        <v>136</v>
      </c>
      <c r="AB117" s="54" t="s">
        <v>613</v>
      </c>
      <c r="AC117" s="86" t="s">
        <v>614</v>
      </c>
      <c r="AD117" s="35" t="s">
        <v>907</v>
      </c>
      <c r="AE117" s="10">
        <v>45323</v>
      </c>
      <c r="AF117" s="10">
        <v>45641</v>
      </c>
      <c r="AG117" s="187" t="s">
        <v>615</v>
      </c>
      <c r="AH117" s="25"/>
      <c r="AI117" s="104"/>
      <c r="AJ117" s="104"/>
      <c r="AK117" s="104"/>
      <c r="AL117" s="104"/>
    </row>
    <row r="118" spans="1:38" ht="76.5" customHeight="1">
      <c r="A118" s="104"/>
      <c r="B118" s="24"/>
      <c r="C118" s="230"/>
      <c r="D118" s="238"/>
      <c r="E118" s="240"/>
      <c r="F118" s="181"/>
      <c r="G118" s="260"/>
      <c r="H118" s="181"/>
      <c r="I118" s="181"/>
      <c r="J118" s="172"/>
      <c r="K118" s="214"/>
      <c r="L118" s="172"/>
      <c r="M118" s="214"/>
      <c r="N118" s="199"/>
      <c r="O118" s="258"/>
      <c r="P118" s="179"/>
      <c r="Q118" s="177"/>
      <c r="R118" s="177"/>
      <c r="S118" s="181"/>
      <c r="T118" s="177"/>
      <c r="U118" s="177"/>
      <c r="V118" s="172"/>
      <c r="W118" s="258"/>
      <c r="X118" s="172"/>
      <c r="Y118" s="258"/>
      <c r="Z118" s="199"/>
      <c r="AA118" s="166"/>
      <c r="AB118" s="54" t="s">
        <v>616</v>
      </c>
      <c r="AC118" s="86" t="s">
        <v>617</v>
      </c>
      <c r="AD118" s="35" t="s">
        <v>907</v>
      </c>
      <c r="AE118" s="10">
        <v>45323</v>
      </c>
      <c r="AF118" s="10">
        <v>45641</v>
      </c>
      <c r="AG118" s="188"/>
      <c r="AH118" s="25"/>
      <c r="AI118" s="104"/>
      <c r="AJ118" s="104"/>
      <c r="AK118" s="104"/>
      <c r="AL118" s="104"/>
    </row>
    <row r="119" spans="1:38" ht="124.5" customHeight="1">
      <c r="A119" s="104"/>
      <c r="B119" s="24"/>
      <c r="C119" s="87">
        <v>55</v>
      </c>
      <c r="D119" s="80" t="s">
        <v>604</v>
      </c>
      <c r="E119" s="73" t="s">
        <v>618</v>
      </c>
      <c r="F119" s="81" t="s">
        <v>619</v>
      </c>
      <c r="G119" s="34" t="s">
        <v>133</v>
      </c>
      <c r="H119" s="82" t="s">
        <v>620</v>
      </c>
      <c r="I119" s="82" t="s">
        <v>621</v>
      </c>
      <c r="J119" s="76" t="s">
        <v>43</v>
      </c>
      <c r="K119" s="79">
        <f>IF( J119="Muy baja",20%,IF( J119="Baja",40%,IF( J119="Media",60%,IF(J119="Alta",80%,IF( J119="Muy alta",100%)))))</f>
        <v>0.4</v>
      </c>
      <c r="L119" s="40" t="s">
        <v>134</v>
      </c>
      <c r="M119" s="79">
        <f>IF(L119="Leve",20%,
IF(L119="Menor",40%,
IF(L119="Moderado",60%,
IF(L119="Mayor",80%,
IF( L119="Catastrófico", 100%)))))</f>
        <v>0.6</v>
      </c>
      <c r="N119" s="77" t="s">
        <v>135</v>
      </c>
      <c r="O119" s="35" t="s">
        <v>622</v>
      </c>
      <c r="P119" s="86" t="s">
        <v>623</v>
      </c>
      <c r="Q119" s="71" t="s">
        <v>59</v>
      </c>
      <c r="R119" s="71" t="s">
        <v>47</v>
      </c>
      <c r="S119" s="36" t="s">
        <v>624</v>
      </c>
      <c r="T119" s="71" t="s">
        <v>49</v>
      </c>
      <c r="U119" s="48" t="s">
        <v>50</v>
      </c>
      <c r="V119" s="76" t="s">
        <v>51</v>
      </c>
      <c r="W119" s="44">
        <v>0.24</v>
      </c>
      <c r="X119" s="76" t="s">
        <v>134</v>
      </c>
      <c r="Y119" s="44">
        <v>0.6</v>
      </c>
      <c r="Z119" s="77" t="s">
        <v>135</v>
      </c>
      <c r="AA119" s="65" t="s">
        <v>136</v>
      </c>
      <c r="AB119" s="54" t="s">
        <v>625</v>
      </c>
      <c r="AC119" s="86" t="s">
        <v>851</v>
      </c>
      <c r="AD119" s="35" t="s">
        <v>945</v>
      </c>
      <c r="AE119" s="10">
        <v>45292</v>
      </c>
      <c r="AF119" s="10">
        <v>45641</v>
      </c>
      <c r="AG119" s="82" t="s">
        <v>626</v>
      </c>
      <c r="AH119" s="25"/>
      <c r="AI119" s="104"/>
      <c r="AJ119" s="104"/>
      <c r="AK119" s="104"/>
      <c r="AL119" s="104"/>
    </row>
    <row r="120" spans="1:38" ht="98.25" customHeight="1">
      <c r="A120" s="104"/>
      <c r="B120" s="24"/>
      <c r="C120" s="87">
        <v>56</v>
      </c>
      <c r="D120" s="80" t="s">
        <v>604</v>
      </c>
      <c r="E120" s="73" t="s">
        <v>627</v>
      </c>
      <c r="F120" s="81" t="s">
        <v>628</v>
      </c>
      <c r="G120" s="34" t="s">
        <v>607</v>
      </c>
      <c r="H120" s="82" t="s">
        <v>852</v>
      </c>
      <c r="I120" s="82" t="s">
        <v>629</v>
      </c>
      <c r="J120" s="76" t="s">
        <v>43</v>
      </c>
      <c r="K120" s="79">
        <f>IF( J120="Muy baja",20%,IF( J120="Baja",40%,IF( J120="Media",60%,IF(J120="Alta",80%,IF( J120="Muy alta",100%)))))</f>
        <v>0.4</v>
      </c>
      <c r="L120" s="40" t="s">
        <v>134</v>
      </c>
      <c r="M120" s="79">
        <f>IF(L120="Leve",20%,
IF(L120="Menor",40%,
IF(L120="Moderado",60%,
IF(L120="Mayor",80%,
IF( L120="Catastrófico", 100%)))))</f>
        <v>0.6</v>
      </c>
      <c r="N120" s="77" t="s">
        <v>135</v>
      </c>
      <c r="O120" s="35" t="s">
        <v>630</v>
      </c>
      <c r="P120" s="86" t="s">
        <v>853</v>
      </c>
      <c r="Q120" s="71" t="s">
        <v>59</v>
      </c>
      <c r="R120" s="71" t="s">
        <v>47</v>
      </c>
      <c r="S120" s="36" t="s">
        <v>631</v>
      </c>
      <c r="T120" s="71" t="s">
        <v>65</v>
      </c>
      <c r="U120" s="48" t="s">
        <v>50</v>
      </c>
      <c r="V120" s="76" t="s">
        <v>51</v>
      </c>
      <c r="W120" s="42">
        <v>0.24</v>
      </c>
      <c r="X120" s="76" t="s">
        <v>134</v>
      </c>
      <c r="Y120" s="42">
        <v>0.6</v>
      </c>
      <c r="Z120" s="77" t="s">
        <v>135</v>
      </c>
      <c r="AA120" s="65" t="s">
        <v>136</v>
      </c>
      <c r="AB120" s="56" t="s">
        <v>632</v>
      </c>
      <c r="AC120" s="86" t="s">
        <v>854</v>
      </c>
      <c r="AD120" s="35" t="s">
        <v>907</v>
      </c>
      <c r="AE120" s="10">
        <v>45474</v>
      </c>
      <c r="AF120" s="10">
        <v>45641</v>
      </c>
      <c r="AG120" s="69" t="s">
        <v>301</v>
      </c>
      <c r="AH120" s="25"/>
      <c r="AI120" s="104"/>
      <c r="AJ120" s="104"/>
      <c r="AK120" s="104"/>
      <c r="AL120" s="104"/>
    </row>
    <row r="121" spans="1:38" ht="87" customHeight="1">
      <c r="A121" s="104"/>
      <c r="B121" s="24"/>
      <c r="C121" s="229">
        <v>57</v>
      </c>
      <c r="D121" s="237" t="s">
        <v>604</v>
      </c>
      <c r="E121" s="239" t="s">
        <v>633</v>
      </c>
      <c r="F121" s="259" t="s">
        <v>855</v>
      </c>
      <c r="G121" s="241" t="s">
        <v>126</v>
      </c>
      <c r="H121" s="256" t="s">
        <v>634</v>
      </c>
      <c r="I121" s="256" t="s">
        <v>635</v>
      </c>
      <c r="J121" s="170" t="s">
        <v>51</v>
      </c>
      <c r="K121" s="213">
        <f>IF( J121="Muy baja",20%,IF( J121="Baja",40%,IF( J121="Media",60%,IF(J121="Alta",80%,IF( J121="Muy alta",100%)))))</f>
        <v>0.2</v>
      </c>
      <c r="L121" s="170" t="s">
        <v>52</v>
      </c>
      <c r="M121" s="213">
        <f>IF(L121="Leve",20%,
IF(L121="Menor",40%,
IF(L121="Moderado",60%,
IF(L121="Mayor",80%,
IF( L121="Catastrófico", 100%)))))</f>
        <v>0.8</v>
      </c>
      <c r="N121" s="198" t="s">
        <v>70</v>
      </c>
      <c r="O121" s="262" t="s">
        <v>636</v>
      </c>
      <c r="P121" s="266" t="s">
        <v>637</v>
      </c>
      <c r="Q121" s="268" t="s">
        <v>59</v>
      </c>
      <c r="R121" s="268" t="s">
        <v>47</v>
      </c>
      <c r="S121" s="271" t="s">
        <v>638</v>
      </c>
      <c r="T121" s="176" t="s">
        <v>65</v>
      </c>
      <c r="U121" s="176" t="s">
        <v>50</v>
      </c>
      <c r="V121" s="170" t="s">
        <v>51</v>
      </c>
      <c r="W121" s="190">
        <v>7.0000000000000007E-2</v>
      </c>
      <c r="X121" s="170" t="s">
        <v>52</v>
      </c>
      <c r="Y121" s="190">
        <v>0.8</v>
      </c>
      <c r="Z121" s="198" t="s">
        <v>70</v>
      </c>
      <c r="AA121" s="164" t="s">
        <v>54</v>
      </c>
      <c r="AB121" s="61" t="s">
        <v>639</v>
      </c>
      <c r="AC121" s="86" t="s">
        <v>856</v>
      </c>
      <c r="AD121" s="35" t="s">
        <v>907</v>
      </c>
      <c r="AE121" s="10">
        <v>45383</v>
      </c>
      <c r="AF121" s="10">
        <v>45641</v>
      </c>
      <c r="AG121" s="187" t="s">
        <v>640</v>
      </c>
      <c r="AH121" s="25"/>
      <c r="AI121" s="104"/>
      <c r="AJ121" s="104"/>
      <c r="AK121" s="104"/>
      <c r="AL121" s="104"/>
    </row>
    <row r="122" spans="1:38" ht="87" customHeight="1">
      <c r="A122" s="104"/>
      <c r="B122" s="24"/>
      <c r="C122" s="230"/>
      <c r="D122" s="238"/>
      <c r="E122" s="240"/>
      <c r="F122" s="181"/>
      <c r="G122" s="260"/>
      <c r="H122" s="181"/>
      <c r="I122" s="181"/>
      <c r="J122" s="171"/>
      <c r="K122" s="223"/>
      <c r="L122" s="171"/>
      <c r="M122" s="223"/>
      <c r="N122" s="192"/>
      <c r="O122" s="263"/>
      <c r="P122" s="267"/>
      <c r="Q122" s="269"/>
      <c r="R122" s="269"/>
      <c r="S122" s="272"/>
      <c r="T122" s="182"/>
      <c r="U122" s="182"/>
      <c r="V122" s="171"/>
      <c r="W122" s="191"/>
      <c r="X122" s="171"/>
      <c r="Y122" s="191"/>
      <c r="Z122" s="192"/>
      <c r="AA122" s="165"/>
      <c r="AB122" s="61" t="s">
        <v>641</v>
      </c>
      <c r="AC122" s="86" t="s">
        <v>857</v>
      </c>
      <c r="AD122" s="35" t="s">
        <v>956</v>
      </c>
      <c r="AE122" s="10">
        <v>45323</v>
      </c>
      <c r="AF122" s="10">
        <v>45641</v>
      </c>
      <c r="AG122" s="189"/>
      <c r="AH122" s="25"/>
      <c r="AI122" s="104"/>
      <c r="AJ122" s="104"/>
      <c r="AK122" s="104"/>
      <c r="AL122" s="104"/>
    </row>
    <row r="123" spans="1:38" ht="92.25" customHeight="1">
      <c r="A123" s="104"/>
      <c r="B123" s="24"/>
      <c r="C123" s="230"/>
      <c r="D123" s="238"/>
      <c r="E123" s="240"/>
      <c r="F123" s="181"/>
      <c r="G123" s="260"/>
      <c r="H123" s="181"/>
      <c r="I123" s="181"/>
      <c r="J123" s="171"/>
      <c r="K123" s="223"/>
      <c r="L123" s="171"/>
      <c r="M123" s="223"/>
      <c r="N123" s="192"/>
      <c r="O123" s="264"/>
      <c r="P123" s="267"/>
      <c r="Q123" s="270"/>
      <c r="R123" s="270"/>
      <c r="S123" s="272"/>
      <c r="T123" s="177"/>
      <c r="U123" s="177"/>
      <c r="V123" s="171"/>
      <c r="W123" s="191"/>
      <c r="X123" s="171"/>
      <c r="Y123" s="191"/>
      <c r="Z123" s="192"/>
      <c r="AA123" s="165"/>
      <c r="AB123" s="61" t="s">
        <v>643</v>
      </c>
      <c r="AC123" s="86" t="s">
        <v>644</v>
      </c>
      <c r="AD123" s="10" t="s">
        <v>907</v>
      </c>
      <c r="AE123" s="10">
        <v>45383</v>
      </c>
      <c r="AF123" s="10">
        <v>45473</v>
      </c>
      <c r="AG123" s="188"/>
      <c r="AH123" s="25"/>
      <c r="AI123" s="104"/>
      <c r="AJ123" s="104"/>
      <c r="AK123" s="104"/>
      <c r="AL123" s="104"/>
    </row>
    <row r="124" spans="1:38" ht="111.75" customHeight="1">
      <c r="A124" s="104"/>
      <c r="B124" s="24"/>
      <c r="C124" s="230"/>
      <c r="D124" s="238"/>
      <c r="E124" s="240"/>
      <c r="F124" s="181"/>
      <c r="G124" s="260"/>
      <c r="H124" s="181"/>
      <c r="I124" s="181"/>
      <c r="J124" s="172"/>
      <c r="K124" s="214"/>
      <c r="L124" s="172"/>
      <c r="M124" s="214"/>
      <c r="N124" s="199"/>
      <c r="O124" s="62" t="s">
        <v>645</v>
      </c>
      <c r="P124" s="88" t="s">
        <v>646</v>
      </c>
      <c r="Q124" s="89" t="s">
        <v>59</v>
      </c>
      <c r="R124" s="89" t="s">
        <v>47</v>
      </c>
      <c r="S124" s="90" t="s">
        <v>138</v>
      </c>
      <c r="T124" s="71" t="s">
        <v>49</v>
      </c>
      <c r="U124" s="71" t="s">
        <v>50</v>
      </c>
      <c r="V124" s="172"/>
      <c r="W124" s="261"/>
      <c r="X124" s="172"/>
      <c r="Y124" s="261"/>
      <c r="Z124" s="199"/>
      <c r="AA124" s="166"/>
      <c r="AB124" s="61" t="s">
        <v>647</v>
      </c>
      <c r="AC124" s="86" t="s">
        <v>644</v>
      </c>
      <c r="AD124" s="10" t="s">
        <v>907</v>
      </c>
      <c r="AE124" s="10">
        <v>45474</v>
      </c>
      <c r="AF124" s="10">
        <v>45641</v>
      </c>
      <c r="AG124" s="69" t="s">
        <v>301</v>
      </c>
      <c r="AH124" s="25"/>
      <c r="AI124" s="104"/>
      <c r="AJ124" s="104"/>
      <c r="AK124" s="104"/>
      <c r="AL124" s="104"/>
    </row>
    <row r="125" spans="1:38" ht="68.25" customHeight="1">
      <c r="A125" s="104"/>
      <c r="B125" s="24"/>
      <c r="C125" s="229">
        <v>58</v>
      </c>
      <c r="D125" s="237" t="s">
        <v>604</v>
      </c>
      <c r="E125" s="239" t="s">
        <v>648</v>
      </c>
      <c r="F125" s="259" t="s">
        <v>858</v>
      </c>
      <c r="G125" s="241" t="s">
        <v>126</v>
      </c>
      <c r="H125" s="256" t="s">
        <v>860</v>
      </c>
      <c r="I125" s="256" t="s">
        <v>649</v>
      </c>
      <c r="J125" s="170" t="s">
        <v>43</v>
      </c>
      <c r="K125" s="221">
        <f>IF( J125="Muy baja",20%,IF( J125="Baja",40%,IF( J125="Media",60%,IF(J125="Alta",80%,IF( J125="Muy alta",100%)))))</f>
        <v>0.4</v>
      </c>
      <c r="L125" s="170" t="s">
        <v>134</v>
      </c>
      <c r="M125" s="221">
        <f>IF(L125="Leve",20%,
IF(L125="Menor",40%,
IF(L125="Moderado",60%,
IF(L125="Mayor",80%,
IF( L125="Catastrófico", 100%)))))</f>
        <v>0.6</v>
      </c>
      <c r="N125" s="198" t="s">
        <v>43</v>
      </c>
      <c r="O125" s="265" t="s">
        <v>650</v>
      </c>
      <c r="P125" s="178" t="s">
        <v>651</v>
      </c>
      <c r="Q125" s="180" t="s">
        <v>139</v>
      </c>
      <c r="R125" s="180" t="s">
        <v>47</v>
      </c>
      <c r="S125" s="210" t="s">
        <v>652</v>
      </c>
      <c r="T125" s="180" t="s">
        <v>49</v>
      </c>
      <c r="U125" s="180" t="s">
        <v>50</v>
      </c>
      <c r="V125" s="170" t="s">
        <v>51</v>
      </c>
      <c r="W125" s="190">
        <v>0.24</v>
      </c>
      <c r="X125" s="170" t="s">
        <v>134</v>
      </c>
      <c r="Y125" s="190">
        <v>0.6</v>
      </c>
      <c r="Z125" s="198" t="s">
        <v>135</v>
      </c>
      <c r="AA125" s="241" t="s">
        <v>136</v>
      </c>
      <c r="AB125" s="56" t="s">
        <v>653</v>
      </c>
      <c r="AC125" s="86" t="s">
        <v>654</v>
      </c>
      <c r="AD125" s="10" t="s">
        <v>907</v>
      </c>
      <c r="AE125" s="10">
        <v>45292</v>
      </c>
      <c r="AF125" s="10">
        <v>45641</v>
      </c>
      <c r="AG125" s="187" t="s">
        <v>655</v>
      </c>
      <c r="AH125" s="25"/>
      <c r="AI125" s="104"/>
      <c r="AJ125" s="104"/>
      <c r="AK125" s="104"/>
      <c r="AL125" s="104"/>
    </row>
    <row r="126" spans="1:38" ht="78" customHeight="1">
      <c r="A126" s="104"/>
      <c r="B126" s="24"/>
      <c r="C126" s="230"/>
      <c r="D126" s="238"/>
      <c r="E126" s="240"/>
      <c r="F126" s="181"/>
      <c r="G126" s="260"/>
      <c r="H126" s="181"/>
      <c r="I126" s="181"/>
      <c r="J126" s="171"/>
      <c r="K126" s="222"/>
      <c r="L126" s="171"/>
      <c r="M126" s="222"/>
      <c r="N126" s="192"/>
      <c r="O126" s="258"/>
      <c r="P126" s="257"/>
      <c r="Q126" s="255"/>
      <c r="R126" s="255"/>
      <c r="S126" s="255"/>
      <c r="T126" s="255"/>
      <c r="U126" s="255"/>
      <c r="V126" s="171"/>
      <c r="W126" s="258"/>
      <c r="X126" s="171"/>
      <c r="Y126" s="258"/>
      <c r="Z126" s="192"/>
      <c r="AA126" s="181"/>
      <c r="AB126" s="56" t="s">
        <v>656</v>
      </c>
      <c r="AC126" s="86" t="s">
        <v>657</v>
      </c>
      <c r="AD126" s="10" t="s">
        <v>907</v>
      </c>
      <c r="AE126" s="10">
        <v>45292</v>
      </c>
      <c r="AF126" s="10">
        <v>45641</v>
      </c>
      <c r="AG126" s="188"/>
      <c r="AH126" s="25"/>
      <c r="AI126" s="104"/>
      <c r="AJ126" s="104"/>
      <c r="AK126" s="104"/>
      <c r="AL126" s="104"/>
    </row>
    <row r="127" spans="1:38" ht="78" customHeight="1">
      <c r="A127" s="104"/>
      <c r="B127" s="24"/>
      <c r="C127" s="87">
        <v>59</v>
      </c>
      <c r="D127" s="80" t="s">
        <v>604</v>
      </c>
      <c r="E127" s="73" t="s">
        <v>859</v>
      </c>
      <c r="F127" s="81" t="s">
        <v>861</v>
      </c>
      <c r="G127" s="97" t="s">
        <v>137</v>
      </c>
      <c r="H127" s="81" t="s">
        <v>862</v>
      </c>
      <c r="I127" s="81" t="s">
        <v>863</v>
      </c>
      <c r="J127" s="76" t="s">
        <v>51</v>
      </c>
      <c r="K127" s="79">
        <v>0.2</v>
      </c>
      <c r="L127" s="76" t="s">
        <v>134</v>
      </c>
      <c r="M127" s="79">
        <f>IF(L127="Leve",20%,
IF(L127="Menor",40%,
IF(L127="Moderado",60%,
IF(L127="Mayor",80%,
IF( L127="Catastrófico", 100%)))))</f>
        <v>0.6</v>
      </c>
      <c r="N127" s="77" t="s">
        <v>135</v>
      </c>
      <c r="O127" s="62" t="s">
        <v>871</v>
      </c>
      <c r="P127" s="88" t="s">
        <v>864</v>
      </c>
      <c r="Q127" s="71" t="s">
        <v>59</v>
      </c>
      <c r="R127" s="71" t="s">
        <v>47</v>
      </c>
      <c r="S127" s="36" t="s">
        <v>865</v>
      </c>
      <c r="T127" s="71" t="s">
        <v>49</v>
      </c>
      <c r="U127" s="48" t="s">
        <v>50</v>
      </c>
      <c r="V127" s="76" t="s">
        <v>51</v>
      </c>
      <c r="W127" s="44">
        <v>0.24</v>
      </c>
      <c r="X127" s="76" t="s">
        <v>134</v>
      </c>
      <c r="Y127" s="44">
        <v>0.6</v>
      </c>
      <c r="Z127" s="77" t="s">
        <v>135</v>
      </c>
      <c r="AA127" s="56" t="s">
        <v>136</v>
      </c>
      <c r="AB127" s="56" t="s">
        <v>872</v>
      </c>
      <c r="AC127" s="86" t="s">
        <v>866</v>
      </c>
      <c r="AD127" s="10" t="s">
        <v>941</v>
      </c>
      <c r="AE127" s="10">
        <v>45352</v>
      </c>
      <c r="AF127" s="10">
        <v>45626</v>
      </c>
      <c r="AG127" s="82" t="s">
        <v>868</v>
      </c>
      <c r="AH127" s="25"/>
      <c r="AI127" s="104"/>
      <c r="AJ127" s="104"/>
      <c r="AK127" s="104"/>
      <c r="AL127" s="104"/>
    </row>
    <row r="128" spans="1:38" ht="78" customHeight="1">
      <c r="A128" s="104"/>
      <c r="B128" s="24"/>
      <c r="C128" s="152"/>
      <c r="D128" s="153"/>
      <c r="E128" s="154"/>
      <c r="F128" s="152"/>
      <c r="G128" s="152"/>
      <c r="H128" s="152"/>
      <c r="I128" s="152"/>
      <c r="J128" s="144"/>
      <c r="K128" s="145"/>
      <c r="L128" s="144"/>
      <c r="M128" s="145"/>
      <c r="N128" s="146"/>
      <c r="O128" s="147"/>
      <c r="P128" s="148"/>
      <c r="Q128" s="143"/>
      <c r="R128" s="143"/>
      <c r="S128" s="143"/>
      <c r="T128" s="143"/>
      <c r="U128" s="143"/>
      <c r="V128" s="144"/>
      <c r="W128" s="147"/>
      <c r="X128" s="144"/>
      <c r="Y128" s="147"/>
      <c r="Z128" s="146"/>
      <c r="AA128" s="143"/>
      <c r="AB128" s="149"/>
      <c r="AC128" s="150"/>
      <c r="AD128" s="147"/>
      <c r="AE128" s="151"/>
      <c r="AF128" s="151"/>
      <c r="AG128" s="150"/>
      <c r="AH128" s="25"/>
      <c r="AI128" s="104"/>
      <c r="AJ128" s="104"/>
      <c r="AK128" s="104"/>
      <c r="AL128" s="104"/>
    </row>
    <row r="129" spans="1:38" ht="15.75" customHeight="1">
      <c r="A129" s="101"/>
      <c r="B129" s="117"/>
      <c r="C129" s="242" t="s">
        <v>658</v>
      </c>
      <c r="D129" s="243"/>
      <c r="E129" s="243"/>
      <c r="F129" s="243"/>
      <c r="G129" s="243"/>
      <c r="H129" s="243"/>
      <c r="I129" s="243"/>
      <c r="J129" s="243"/>
      <c r="K129" s="243"/>
      <c r="L129" s="243"/>
      <c r="M129" s="243"/>
      <c r="N129" s="243"/>
      <c r="O129" s="243"/>
      <c r="P129" s="244"/>
      <c r="Q129" s="251" t="s">
        <v>659</v>
      </c>
      <c r="R129" s="252"/>
      <c r="S129" s="252"/>
      <c r="T129" s="252"/>
      <c r="U129" s="252"/>
      <c r="V129" s="252"/>
      <c r="W129" s="252"/>
      <c r="X129" s="252"/>
      <c r="Y129" s="252"/>
      <c r="Z129" s="252"/>
      <c r="AA129" s="252"/>
      <c r="AB129" s="252"/>
      <c r="AC129" s="252"/>
      <c r="AD129" s="252"/>
      <c r="AE129" s="252"/>
      <c r="AF129" s="252"/>
      <c r="AG129" s="253"/>
      <c r="AH129" s="26"/>
      <c r="AI129" s="101"/>
      <c r="AJ129" s="101"/>
      <c r="AK129" s="101"/>
      <c r="AL129" s="101"/>
    </row>
    <row r="130" spans="1:38" ht="15.75" customHeight="1">
      <c r="A130" s="101"/>
      <c r="B130" s="117"/>
      <c r="C130" s="245"/>
      <c r="D130" s="246"/>
      <c r="E130" s="246"/>
      <c r="F130" s="246"/>
      <c r="G130" s="246"/>
      <c r="H130" s="246"/>
      <c r="I130" s="246"/>
      <c r="J130" s="246"/>
      <c r="K130" s="246"/>
      <c r="L130" s="246"/>
      <c r="M130" s="246"/>
      <c r="N130" s="246"/>
      <c r="O130" s="246"/>
      <c r="P130" s="247"/>
      <c r="Q130" s="254" t="s">
        <v>660</v>
      </c>
      <c r="R130" s="252"/>
      <c r="S130" s="252"/>
      <c r="T130" s="252"/>
      <c r="U130" s="252"/>
      <c r="V130" s="252"/>
      <c r="W130" s="252"/>
      <c r="X130" s="252"/>
      <c r="Y130" s="252"/>
      <c r="Z130" s="252"/>
      <c r="AA130" s="252"/>
      <c r="AB130" s="252"/>
      <c r="AC130" s="252"/>
      <c r="AD130" s="252"/>
      <c r="AE130" s="252"/>
      <c r="AF130" s="252"/>
      <c r="AG130" s="253"/>
      <c r="AH130" s="27"/>
      <c r="AI130" s="101"/>
      <c r="AJ130" s="101"/>
      <c r="AK130" s="101"/>
      <c r="AL130" s="101"/>
    </row>
    <row r="131" spans="1:38" ht="15.75" customHeight="1">
      <c r="A131" s="101"/>
      <c r="B131" s="117"/>
      <c r="C131" s="248"/>
      <c r="D131" s="249"/>
      <c r="E131" s="249"/>
      <c r="F131" s="249"/>
      <c r="G131" s="249"/>
      <c r="H131" s="249"/>
      <c r="I131" s="249"/>
      <c r="J131" s="249"/>
      <c r="K131" s="249"/>
      <c r="L131" s="249"/>
      <c r="M131" s="249"/>
      <c r="N131" s="249"/>
      <c r="O131" s="249"/>
      <c r="P131" s="250"/>
      <c r="Q131" s="254" t="s">
        <v>661</v>
      </c>
      <c r="R131" s="252"/>
      <c r="S131" s="252"/>
      <c r="T131" s="252"/>
      <c r="U131" s="252"/>
      <c r="V131" s="252"/>
      <c r="W131" s="252"/>
      <c r="X131" s="252"/>
      <c r="Y131" s="252"/>
      <c r="Z131" s="252"/>
      <c r="AA131" s="252"/>
      <c r="AB131" s="252"/>
      <c r="AC131" s="252"/>
      <c r="AD131" s="252"/>
      <c r="AE131" s="252"/>
      <c r="AF131" s="252"/>
      <c r="AG131" s="253"/>
      <c r="AH131" s="27"/>
      <c r="AI131" s="101"/>
      <c r="AJ131" s="101"/>
      <c r="AK131" s="101"/>
      <c r="AL131" s="101"/>
    </row>
    <row r="132" spans="1:38" ht="15.75" customHeight="1" thickBot="1">
      <c r="A132" s="101"/>
      <c r="B132" s="122"/>
      <c r="C132" s="123"/>
      <c r="D132" s="124"/>
      <c r="E132" s="123"/>
      <c r="F132" s="125"/>
      <c r="G132" s="123"/>
      <c r="H132" s="125"/>
      <c r="I132" s="124"/>
      <c r="J132" s="123"/>
      <c r="K132" s="123"/>
      <c r="L132" s="123"/>
      <c r="M132" s="123"/>
      <c r="N132" s="123"/>
      <c r="O132" s="123"/>
      <c r="P132" s="124"/>
      <c r="Q132" s="123"/>
      <c r="R132" s="123"/>
      <c r="S132" s="123"/>
      <c r="T132" s="123"/>
      <c r="U132" s="123"/>
      <c r="V132" s="123"/>
      <c r="W132" s="123"/>
      <c r="X132" s="123"/>
      <c r="Y132" s="123"/>
      <c r="Z132" s="123"/>
      <c r="AA132" s="28"/>
      <c r="AB132" s="28"/>
      <c r="AC132" s="29"/>
      <c r="AD132" s="123"/>
      <c r="AE132" s="123"/>
      <c r="AF132" s="123"/>
      <c r="AG132" s="125"/>
      <c r="AH132" s="126"/>
      <c r="AI132" s="101"/>
      <c r="AJ132" s="101"/>
      <c r="AK132" s="101"/>
      <c r="AL132" s="101"/>
    </row>
    <row r="133" spans="1:38" ht="15" customHeight="1">
      <c r="A133" s="101"/>
      <c r="B133" s="101"/>
      <c r="C133" s="101"/>
      <c r="D133" s="121"/>
      <c r="E133" s="101"/>
      <c r="F133" s="101"/>
      <c r="G133" s="127"/>
      <c r="H133" s="101"/>
      <c r="I133" s="101"/>
      <c r="J133" s="101"/>
      <c r="K133" s="101"/>
      <c r="L133" s="101"/>
      <c r="M133" s="101"/>
      <c r="N133" s="101"/>
      <c r="O133" s="127"/>
      <c r="P133" s="101"/>
      <c r="Q133" s="101"/>
      <c r="R133" s="101"/>
      <c r="S133" s="101"/>
      <c r="T133" s="101"/>
      <c r="U133" s="101"/>
      <c r="V133" s="127"/>
      <c r="W133" s="127"/>
      <c r="X133" s="127"/>
      <c r="Y133" s="127"/>
      <c r="Z133" s="127"/>
      <c r="AA133" s="101"/>
      <c r="AB133" s="101"/>
      <c r="AC133" s="101"/>
      <c r="AD133" s="128"/>
      <c r="AE133" s="128"/>
      <c r="AF133" s="128"/>
      <c r="AG133" s="101"/>
      <c r="AH133" s="101"/>
      <c r="AI133" s="101"/>
      <c r="AJ133" s="101"/>
      <c r="AK133" s="101"/>
      <c r="AL133" s="101"/>
    </row>
    <row r="134" spans="1:38" ht="15" customHeight="1">
      <c r="A134" s="101"/>
      <c r="B134" s="101"/>
      <c r="C134" s="101"/>
      <c r="D134" s="121"/>
      <c r="E134" s="101"/>
      <c r="F134" s="101"/>
      <c r="G134" s="127"/>
      <c r="H134" s="101"/>
      <c r="I134" s="101"/>
      <c r="J134" s="101"/>
      <c r="K134" s="101"/>
      <c r="L134" s="101"/>
      <c r="M134" s="101"/>
      <c r="N134" s="101"/>
      <c r="O134" s="127"/>
      <c r="P134" s="101"/>
      <c r="Q134" s="101"/>
      <c r="R134" s="101"/>
      <c r="S134" s="101"/>
      <c r="T134" s="101"/>
      <c r="U134" s="101"/>
      <c r="V134" s="127"/>
      <c r="W134" s="127"/>
      <c r="X134" s="127"/>
      <c r="Y134" s="127"/>
      <c r="Z134" s="127"/>
      <c r="AA134" s="101"/>
      <c r="AB134" s="101"/>
      <c r="AC134" s="101"/>
      <c r="AD134" s="128"/>
      <c r="AE134" s="128"/>
      <c r="AF134" s="128"/>
      <c r="AG134" s="101"/>
      <c r="AH134" s="101"/>
      <c r="AI134" s="101"/>
      <c r="AJ134" s="101"/>
      <c r="AK134" s="101"/>
      <c r="AL134" s="101"/>
    </row>
    <row r="135" spans="1:38" ht="15" customHeight="1">
      <c r="A135" s="101"/>
      <c r="B135" s="101"/>
      <c r="C135" s="101"/>
      <c r="D135" s="121"/>
      <c r="E135" s="101"/>
      <c r="F135" s="101"/>
      <c r="G135" s="127"/>
      <c r="H135" s="101"/>
      <c r="I135" s="101"/>
      <c r="J135" s="101"/>
      <c r="K135" s="101"/>
      <c r="L135" s="101"/>
      <c r="M135" s="101"/>
      <c r="N135" s="101"/>
      <c r="O135" s="127"/>
      <c r="P135" s="101"/>
      <c r="Q135" s="101"/>
      <c r="R135" s="101"/>
      <c r="S135" s="101"/>
      <c r="T135" s="101"/>
      <c r="U135" s="101"/>
      <c r="V135" s="127"/>
      <c r="W135" s="127"/>
      <c r="X135" s="127"/>
      <c r="Y135" s="127"/>
      <c r="Z135" s="127"/>
      <c r="AA135" s="101"/>
      <c r="AB135" s="101"/>
      <c r="AC135" s="101"/>
      <c r="AD135" s="128"/>
      <c r="AE135" s="128"/>
      <c r="AF135" s="128"/>
      <c r="AG135" s="101"/>
      <c r="AH135" s="101"/>
      <c r="AI135" s="101"/>
      <c r="AJ135" s="101"/>
      <c r="AK135" s="101"/>
      <c r="AL135" s="101"/>
    </row>
    <row r="136" spans="1:38" ht="15" hidden="1" customHeight="1">
      <c r="A136" s="101"/>
      <c r="B136" s="101"/>
      <c r="C136" s="101"/>
      <c r="D136" s="121"/>
      <c r="E136" s="101"/>
      <c r="F136" s="101"/>
      <c r="G136" s="127"/>
      <c r="H136" s="101"/>
      <c r="I136" s="101"/>
      <c r="J136" s="101"/>
      <c r="K136" s="101"/>
      <c r="L136" s="101"/>
      <c r="M136" s="101"/>
      <c r="N136" s="101"/>
      <c r="O136" s="127"/>
      <c r="P136" s="101"/>
      <c r="Q136" s="101"/>
      <c r="R136" s="101"/>
      <c r="S136" s="101"/>
      <c r="T136" s="101"/>
      <c r="U136" s="101"/>
      <c r="V136" s="127"/>
      <c r="W136" s="127"/>
      <c r="X136" s="127"/>
      <c r="Y136" s="127"/>
      <c r="Z136" s="127"/>
      <c r="AA136" s="101"/>
      <c r="AB136" s="101"/>
      <c r="AC136" s="101"/>
      <c r="AD136" s="128"/>
      <c r="AE136" s="128"/>
      <c r="AF136" s="128"/>
      <c r="AG136" s="101"/>
      <c r="AH136" s="101"/>
      <c r="AI136" s="101"/>
      <c r="AJ136" s="101"/>
      <c r="AK136" s="101"/>
      <c r="AL136" s="101"/>
    </row>
    <row r="137" spans="1:38" ht="15" hidden="1" customHeight="1">
      <c r="A137" s="101"/>
      <c r="B137" s="101"/>
      <c r="C137" s="101"/>
      <c r="D137" s="121"/>
      <c r="E137" s="101"/>
      <c r="F137" s="101"/>
      <c r="G137" s="127"/>
      <c r="H137" s="101"/>
      <c r="I137" s="101"/>
      <c r="J137" s="101"/>
      <c r="K137" s="101"/>
      <c r="L137" s="101"/>
      <c r="M137" s="101"/>
      <c r="N137" s="101"/>
      <c r="O137" s="127"/>
      <c r="P137" s="101"/>
      <c r="Q137" s="101"/>
      <c r="R137" s="101"/>
      <c r="S137" s="101"/>
      <c r="T137" s="101"/>
      <c r="U137" s="101"/>
      <c r="V137" s="127"/>
      <c r="W137" s="127"/>
      <c r="X137" s="127"/>
      <c r="Y137" s="127"/>
      <c r="Z137" s="127"/>
      <c r="AA137" s="101"/>
      <c r="AB137" s="101"/>
      <c r="AC137" s="101"/>
      <c r="AD137" s="128"/>
      <c r="AE137" s="128"/>
      <c r="AF137" s="128"/>
      <c r="AG137" s="101"/>
      <c r="AH137" s="101"/>
      <c r="AI137" s="101"/>
      <c r="AJ137" s="101"/>
      <c r="AK137" s="101"/>
      <c r="AL137" s="101"/>
    </row>
    <row r="138" spans="1:38" ht="15" hidden="1" customHeight="1">
      <c r="A138" s="101"/>
      <c r="B138" s="101"/>
      <c r="C138" s="101"/>
      <c r="D138" s="121"/>
      <c r="E138" s="101"/>
      <c r="F138" s="101"/>
      <c r="G138" s="127"/>
      <c r="H138" s="101"/>
      <c r="I138" s="101"/>
      <c r="J138" s="101"/>
      <c r="K138" s="101"/>
      <c r="L138" s="101"/>
      <c r="M138" s="101"/>
      <c r="N138" s="101"/>
      <c r="O138" s="127"/>
      <c r="P138" s="101"/>
      <c r="Q138" s="101"/>
      <c r="R138" s="101"/>
      <c r="S138" s="101"/>
      <c r="T138" s="101"/>
      <c r="U138" s="101"/>
      <c r="V138" s="127"/>
      <c r="W138" s="127"/>
      <c r="X138" s="127"/>
      <c r="Y138" s="127"/>
      <c r="Z138" s="127"/>
      <c r="AA138" s="101"/>
      <c r="AB138" s="101"/>
      <c r="AC138" s="101"/>
      <c r="AD138" s="128"/>
      <c r="AE138" s="128"/>
      <c r="AF138" s="128"/>
      <c r="AG138" s="101"/>
      <c r="AH138" s="101"/>
      <c r="AI138" s="101"/>
      <c r="AJ138" s="101"/>
      <c r="AK138" s="101"/>
      <c r="AL138" s="101"/>
    </row>
    <row r="139" spans="1:38" ht="15" customHeight="1"/>
    <row r="140" spans="1:38" ht="15" customHeight="1"/>
    <row r="141" spans="1:38" ht="15" customHeight="1"/>
    <row r="142" spans="1:38" ht="15" customHeight="1"/>
    <row r="143" spans="1:38" ht="15" customHeight="1"/>
    <row r="144" spans="1:38"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sheetData>
  <sheetProtection algorithmName="SHA-512" hashValue="+MDm95CSxOuvQHmQwtAo36uTnQeB2Hx0/PIz3nnL+wnptlBfbKzllzYMOU6cPlKdWr/UJkP1hwslQGoWPaJC8A==" saltValue="Jc/airuUdJ0ezO4JkBfG2g==" spinCount="100000" sheet="1" autoFilter="0"/>
  <dataConsolidate/>
  <mergeCells count="643">
    <mergeCell ref="C76:C77"/>
    <mergeCell ref="I114:I116"/>
    <mergeCell ref="J114:J116"/>
    <mergeCell ref="K114:K116"/>
    <mergeCell ref="L114:L116"/>
    <mergeCell ref="M114:M116"/>
    <mergeCell ref="N114:N116"/>
    <mergeCell ref="O102:O103"/>
    <mergeCell ref="O99:O101"/>
    <mergeCell ref="J99:J101"/>
    <mergeCell ref="I99:I101"/>
    <mergeCell ref="N102:N103"/>
    <mergeCell ref="I78:I79"/>
    <mergeCell ref="L81:L82"/>
    <mergeCell ref="D76:D77"/>
    <mergeCell ref="E76:E77"/>
    <mergeCell ref="G76:G77"/>
    <mergeCell ref="N99:N101"/>
    <mergeCell ref="K99:K101"/>
    <mergeCell ref="L102:L103"/>
    <mergeCell ref="J102:J103"/>
    <mergeCell ref="K102:K103"/>
    <mergeCell ref="K78:K79"/>
    <mergeCell ref="J78:J79"/>
    <mergeCell ref="E67:E70"/>
    <mergeCell ref="H74:H75"/>
    <mergeCell ref="G57:G59"/>
    <mergeCell ref="C60:C62"/>
    <mergeCell ref="D60:D62"/>
    <mergeCell ref="E60:E62"/>
    <mergeCell ref="F60:F62"/>
    <mergeCell ref="G60:G62"/>
    <mergeCell ref="C74:C75"/>
    <mergeCell ref="I81:I82"/>
    <mergeCell ref="J81:J82"/>
    <mergeCell ref="H102:H103"/>
    <mergeCell ref="I102:I103"/>
    <mergeCell ref="H76:H77"/>
    <mergeCell ref="C114:C116"/>
    <mergeCell ref="D114:D116"/>
    <mergeCell ref="E114:E116"/>
    <mergeCell ref="F114:F116"/>
    <mergeCell ref="G114:G116"/>
    <mergeCell ref="H114:H116"/>
    <mergeCell ref="C78:C79"/>
    <mergeCell ref="D78:D79"/>
    <mergeCell ref="E78:E79"/>
    <mergeCell ref="F78:F79"/>
    <mergeCell ref="G78:G79"/>
    <mergeCell ref="H78:H79"/>
    <mergeCell ref="E99:E101"/>
    <mergeCell ref="D99:D101"/>
    <mergeCell ref="G99:G101"/>
    <mergeCell ref="C99:C101"/>
    <mergeCell ref="F99:F101"/>
    <mergeCell ref="H99:H101"/>
    <mergeCell ref="H81:H82"/>
    <mergeCell ref="C102:C103"/>
    <mergeCell ref="D102:D103"/>
    <mergeCell ref="E102:E103"/>
    <mergeCell ref="F102:F103"/>
    <mergeCell ref="G102:G103"/>
    <mergeCell ref="U57:U59"/>
    <mergeCell ref="T57:T59"/>
    <mergeCell ref="S57:S59"/>
    <mergeCell ref="Q67:Q68"/>
    <mergeCell ref="R67:R68"/>
    <mergeCell ref="S67:S68"/>
    <mergeCell ref="T67:T68"/>
    <mergeCell ref="U67:U68"/>
    <mergeCell ref="U60:U61"/>
    <mergeCell ref="Q81:Q82"/>
    <mergeCell ref="R81:R82"/>
    <mergeCell ref="S81:S82"/>
    <mergeCell ref="T99:T101"/>
    <mergeCell ref="S99:S101"/>
    <mergeCell ref="R99:R101"/>
    <mergeCell ref="Q99:Q101"/>
    <mergeCell ref="M78:M79"/>
    <mergeCell ref="N81:N82"/>
    <mergeCell ref="M81:M82"/>
    <mergeCell ref="T35:T36"/>
    <mergeCell ref="R40:R41"/>
    <mergeCell ref="Q40:Q41"/>
    <mergeCell ref="T37:T39"/>
    <mergeCell ref="T81:T82"/>
    <mergeCell ref="P102:P103"/>
    <mergeCell ref="Q102:Q103"/>
    <mergeCell ref="AA102:AA103"/>
    <mergeCell ref="R102:R103"/>
    <mergeCell ref="S102:S103"/>
    <mergeCell ref="T102:T103"/>
    <mergeCell ref="U102:U103"/>
    <mergeCell ref="V102:V103"/>
    <mergeCell ref="W102:W103"/>
    <mergeCell ref="X102:X103"/>
    <mergeCell ref="Y102:Y103"/>
    <mergeCell ref="Z102:Z103"/>
    <mergeCell ref="AA60:AA62"/>
    <mergeCell ref="W60:W62"/>
    <mergeCell ref="P81:P82"/>
    <mergeCell ref="V81:V82"/>
    <mergeCell ref="Z67:Z70"/>
    <mergeCell ref="AA67:AA70"/>
    <mergeCell ref="M99:M101"/>
    <mergeCell ref="O81:O82"/>
    <mergeCell ref="U99:U101"/>
    <mergeCell ref="V67:V70"/>
    <mergeCell ref="W67:W70"/>
    <mergeCell ref="X67:X70"/>
    <mergeCell ref="P99:P101"/>
    <mergeCell ref="W99:W101"/>
    <mergeCell ref="Y67:Y70"/>
    <mergeCell ref="U81:U82"/>
    <mergeCell ref="N78:N79"/>
    <mergeCell ref="O78:O79"/>
    <mergeCell ref="Q78:Q79"/>
    <mergeCell ref="R78:R79"/>
    <mergeCell ref="P78:P79"/>
    <mergeCell ref="S78:S79"/>
    <mergeCell ref="T78:T79"/>
    <mergeCell ref="U78:U79"/>
    <mergeCell ref="N76:N77"/>
    <mergeCell ref="M74:M75"/>
    <mergeCell ref="N74:N75"/>
    <mergeCell ref="AA76:AA77"/>
    <mergeCell ref="P67:P68"/>
    <mergeCell ref="AA74:AA75"/>
    <mergeCell ref="Y74:Y75"/>
    <mergeCell ref="Z74:Z75"/>
    <mergeCell ref="W76:W77"/>
    <mergeCell ref="AA57:AA59"/>
    <mergeCell ref="Z57:Z59"/>
    <mergeCell ref="Y57:Y59"/>
    <mergeCell ref="X57:X59"/>
    <mergeCell ref="W57:W59"/>
    <mergeCell ref="V57:V59"/>
    <mergeCell ref="Q57:Q59"/>
    <mergeCell ref="R57:R59"/>
    <mergeCell ref="Z76:Z77"/>
    <mergeCell ref="V76:V77"/>
    <mergeCell ref="V74:V75"/>
    <mergeCell ref="X74:X75"/>
    <mergeCell ref="W74:W75"/>
    <mergeCell ref="Y76:Y77"/>
    <mergeCell ref="AG67:AG70"/>
    <mergeCell ref="V99:V101"/>
    <mergeCell ref="Z27:Z30"/>
    <mergeCell ref="Y27:Y30"/>
    <mergeCell ref="W27:W30"/>
    <mergeCell ref="AA27:AA30"/>
    <mergeCell ref="Y78:Y79"/>
    <mergeCell ref="AA78:AA79"/>
    <mergeCell ref="X76:X77"/>
    <mergeCell ref="AG81:AG82"/>
    <mergeCell ref="V78:V79"/>
    <mergeCell ref="X78:X79"/>
    <mergeCell ref="Z78:Z79"/>
    <mergeCell ref="W78:W79"/>
    <mergeCell ref="X81:X82"/>
    <mergeCell ref="Z81:Z82"/>
    <mergeCell ref="W81:W82"/>
    <mergeCell ref="Y81:Y82"/>
    <mergeCell ref="AG78:AG79"/>
    <mergeCell ref="AA81:AA82"/>
    <mergeCell ref="AG27:AG30"/>
    <mergeCell ref="AG31:AG32"/>
    <mergeCell ref="AA31:AA32"/>
    <mergeCell ref="X31:X32"/>
    <mergeCell ref="H27:H30"/>
    <mergeCell ref="I27:I30"/>
    <mergeCell ref="J27:J30"/>
    <mergeCell ref="K27:K30"/>
    <mergeCell ref="L27:L30"/>
    <mergeCell ref="M27:M30"/>
    <mergeCell ref="N27:N30"/>
    <mergeCell ref="M60:M62"/>
    <mergeCell ref="L57:L59"/>
    <mergeCell ref="M57:M59"/>
    <mergeCell ref="N57:N59"/>
    <mergeCell ref="H57:H59"/>
    <mergeCell ref="H60:H62"/>
    <mergeCell ref="R54:R55"/>
    <mergeCell ref="J45:J48"/>
    <mergeCell ref="K45:K48"/>
    <mergeCell ref="N60:N62"/>
    <mergeCell ref="Q45:Q46"/>
    <mergeCell ref="P54:P55"/>
    <mergeCell ref="O54:O55"/>
    <mergeCell ref="R45:R46"/>
    <mergeCell ref="R49:R53"/>
    <mergeCell ref="Q49:Q53"/>
    <mergeCell ref="O47:O48"/>
    <mergeCell ref="P45:P46"/>
    <mergeCell ref="I60:I62"/>
    <mergeCell ref="N117:N118"/>
    <mergeCell ref="H117:H118"/>
    <mergeCell ref="I117:I118"/>
    <mergeCell ref="J117:J118"/>
    <mergeCell ref="K117:K118"/>
    <mergeCell ref="M117:M118"/>
    <mergeCell ref="C117:C118"/>
    <mergeCell ref="D117:D118"/>
    <mergeCell ref="E117:E118"/>
    <mergeCell ref="F117:F118"/>
    <mergeCell ref="G117:G118"/>
    <mergeCell ref="L117:L118"/>
    <mergeCell ref="C81:C82"/>
    <mergeCell ref="D81:D82"/>
    <mergeCell ref="E81:E82"/>
    <mergeCell ref="F81:F82"/>
    <mergeCell ref="G81:G82"/>
    <mergeCell ref="K81:K82"/>
    <mergeCell ref="M102:M103"/>
    <mergeCell ref="AD3:AG3"/>
    <mergeCell ref="AD4:AG4"/>
    <mergeCell ref="AD5:AG5"/>
    <mergeCell ref="C7:AG7"/>
    <mergeCell ref="AG9:AG11"/>
    <mergeCell ref="I9:I11"/>
    <mergeCell ref="P9:P11"/>
    <mergeCell ref="AA9:AA11"/>
    <mergeCell ref="C9:C11"/>
    <mergeCell ref="D9:D11"/>
    <mergeCell ref="E9:E11"/>
    <mergeCell ref="F9:F11"/>
    <mergeCell ref="G9:G11"/>
    <mergeCell ref="H9:H11"/>
    <mergeCell ref="O9:O11"/>
    <mergeCell ref="C3:H5"/>
    <mergeCell ref="I3:AC5"/>
    <mergeCell ref="AB9:AF10"/>
    <mergeCell ref="Q10:R10"/>
    <mergeCell ref="J9:N10"/>
    <mergeCell ref="S10:U10"/>
    <mergeCell ref="Q9:U9"/>
    <mergeCell ref="V9:Z10"/>
    <mergeCell ref="Z24:Z26"/>
    <mergeCell ref="Y24:Y26"/>
    <mergeCell ref="M31:M32"/>
    <mergeCell ref="N31:N32"/>
    <mergeCell ref="N24:N26"/>
    <mergeCell ref="M24:M26"/>
    <mergeCell ref="X24:X26"/>
    <mergeCell ref="W24:W26"/>
    <mergeCell ref="V24:V26"/>
    <mergeCell ref="U25:U26"/>
    <mergeCell ref="T25:T26"/>
    <mergeCell ref="S25:S26"/>
    <mergeCell ref="R25:R26"/>
    <mergeCell ref="Q25:Q26"/>
    <mergeCell ref="O22:O23"/>
    <mergeCell ref="Q22:Q23"/>
    <mergeCell ref="P16:P17"/>
    <mergeCell ref="P25:P26"/>
    <mergeCell ref="W31:W32"/>
    <mergeCell ref="Y31:Y32"/>
    <mergeCell ref="Z31:Z32"/>
    <mergeCell ref="V31:V32"/>
    <mergeCell ref="Y35:Y44"/>
    <mergeCell ref="Z35:Z44"/>
    <mergeCell ref="AA35:AA44"/>
    <mergeCell ref="V27:V30"/>
    <mergeCell ref="X27:X30"/>
    <mergeCell ref="T42:T44"/>
    <mergeCell ref="U42:U44"/>
    <mergeCell ref="AG45:AG48"/>
    <mergeCell ref="Y45:Y48"/>
    <mergeCell ref="AG35:AG44"/>
    <mergeCell ref="R35:R36"/>
    <mergeCell ref="X35:X44"/>
    <mergeCell ref="U35:U36"/>
    <mergeCell ref="W35:W44"/>
    <mergeCell ref="S47:S48"/>
    <mergeCell ref="S45:S46"/>
    <mergeCell ref="V45:V48"/>
    <mergeCell ref="U37:U39"/>
    <mergeCell ref="V35:V44"/>
    <mergeCell ref="U40:U41"/>
    <mergeCell ref="W45:W48"/>
    <mergeCell ref="X45:X48"/>
    <mergeCell ref="U47:U48"/>
    <mergeCell ref="T47:T48"/>
    <mergeCell ref="T45:T46"/>
    <mergeCell ref="U45:U46"/>
    <mergeCell ref="R47:R48"/>
    <mergeCell ref="R42:R44"/>
    <mergeCell ref="S35:S36"/>
    <mergeCell ref="P14:P15"/>
    <mergeCell ref="O14:O15"/>
    <mergeCell ref="Q14:Q15"/>
    <mergeCell ref="R14:R15"/>
    <mergeCell ref="S14:S15"/>
    <mergeCell ref="M16:M23"/>
    <mergeCell ref="N16:N23"/>
    <mergeCell ref="M35:M44"/>
    <mergeCell ref="N35:N44"/>
    <mergeCell ref="P37:P39"/>
    <mergeCell ref="M12:M15"/>
    <mergeCell ref="N12:N15"/>
    <mergeCell ref="Q37:Q39"/>
    <mergeCell ref="R37:R39"/>
    <mergeCell ref="S37:S39"/>
    <mergeCell ref="O25:O26"/>
    <mergeCell ref="P42:P44"/>
    <mergeCell ref="O37:O40"/>
    <mergeCell ref="S42:S44"/>
    <mergeCell ref="P35:P36"/>
    <mergeCell ref="O35:O36"/>
    <mergeCell ref="Q35:Q36"/>
    <mergeCell ref="C24:C26"/>
    <mergeCell ref="D49:D53"/>
    <mergeCell ref="C49:C53"/>
    <mergeCell ref="D27:D30"/>
    <mergeCell ref="E12:E15"/>
    <mergeCell ref="K49:K53"/>
    <mergeCell ref="J49:J53"/>
    <mergeCell ref="I12:I15"/>
    <mergeCell ref="M49:M53"/>
    <mergeCell ref="L49:L53"/>
    <mergeCell ref="L35:L44"/>
    <mergeCell ref="K35:K44"/>
    <mergeCell ref="E27:E30"/>
    <mergeCell ref="F27:F30"/>
    <mergeCell ref="D12:D15"/>
    <mergeCell ref="G31:G32"/>
    <mergeCell ref="H31:H32"/>
    <mergeCell ref="I31:I32"/>
    <mergeCell ref="G12:G15"/>
    <mergeCell ref="J31:J32"/>
    <mergeCell ref="K31:K32"/>
    <mergeCell ref="L31:L32"/>
    <mergeCell ref="J12:J15"/>
    <mergeCell ref="K12:K15"/>
    <mergeCell ref="I63:I64"/>
    <mergeCell ref="C63:C64"/>
    <mergeCell ref="D63:D64"/>
    <mergeCell ref="N63:N64"/>
    <mergeCell ref="AA63:AA64"/>
    <mergeCell ref="X63:X64"/>
    <mergeCell ref="Z63:Z64"/>
    <mergeCell ref="E63:E64"/>
    <mergeCell ref="F63:F64"/>
    <mergeCell ref="G63:G64"/>
    <mergeCell ref="H63:H64"/>
    <mergeCell ref="Y63:Y64"/>
    <mergeCell ref="W63:W64"/>
    <mergeCell ref="L63:L64"/>
    <mergeCell ref="K63:K64"/>
    <mergeCell ref="J63:J64"/>
    <mergeCell ref="J74:J75"/>
    <mergeCell ref="K74:K75"/>
    <mergeCell ref="D74:D75"/>
    <mergeCell ref="E74:E75"/>
    <mergeCell ref="F74:F75"/>
    <mergeCell ref="K60:K62"/>
    <mergeCell ref="J35:J44"/>
    <mergeCell ref="D67:D70"/>
    <mergeCell ref="C67:C70"/>
    <mergeCell ref="J67:J70"/>
    <mergeCell ref="K67:K70"/>
    <mergeCell ref="G49:G53"/>
    <mergeCell ref="F49:F53"/>
    <mergeCell ref="E49:E53"/>
    <mergeCell ref="C57:C59"/>
    <mergeCell ref="E57:E59"/>
    <mergeCell ref="F57:F59"/>
    <mergeCell ref="F67:F70"/>
    <mergeCell ref="G67:G70"/>
    <mergeCell ref="H67:H70"/>
    <mergeCell ref="I67:I70"/>
    <mergeCell ref="G74:G75"/>
    <mergeCell ref="C45:C48"/>
    <mergeCell ref="C54:C56"/>
    <mergeCell ref="AG99:AG101"/>
    <mergeCell ref="AA99:AA101"/>
    <mergeCell ref="Z99:Z101"/>
    <mergeCell ref="Y99:Y101"/>
    <mergeCell ref="X99:X101"/>
    <mergeCell ref="AG117:AG118"/>
    <mergeCell ref="V111:V112"/>
    <mergeCell ref="W111:W112"/>
    <mergeCell ref="X111:X112"/>
    <mergeCell ref="Y111:Y112"/>
    <mergeCell ref="AG102:AG103"/>
    <mergeCell ref="Z111:Z112"/>
    <mergeCell ref="AG114:AG116"/>
    <mergeCell ref="V114:V116"/>
    <mergeCell ref="W114:W116"/>
    <mergeCell ref="X114:X116"/>
    <mergeCell ref="Y114:Y116"/>
    <mergeCell ref="Z114:Z116"/>
    <mergeCell ref="AA114:AA116"/>
    <mergeCell ref="Y121:Y124"/>
    <mergeCell ref="AA121:AA124"/>
    <mergeCell ref="V121:V124"/>
    <mergeCell ref="X121:X124"/>
    <mergeCell ref="Z121:Z124"/>
    <mergeCell ref="O117:O118"/>
    <mergeCell ref="P117:P118"/>
    <mergeCell ref="Q117:Q118"/>
    <mergeCell ref="R117:R118"/>
    <mergeCell ref="S117:S118"/>
    <mergeCell ref="F121:F124"/>
    <mergeCell ref="G121:G124"/>
    <mergeCell ref="O121:O123"/>
    <mergeCell ref="J121:J124"/>
    <mergeCell ref="O125:O126"/>
    <mergeCell ref="K121:K124"/>
    <mergeCell ref="M121:M124"/>
    <mergeCell ref="AA111:AA112"/>
    <mergeCell ref="AG111:AG112"/>
    <mergeCell ref="T117:T118"/>
    <mergeCell ref="U117:U118"/>
    <mergeCell ref="V117:V118"/>
    <mergeCell ref="X117:X118"/>
    <mergeCell ref="W117:W118"/>
    <mergeCell ref="Y117:Y118"/>
    <mergeCell ref="Z117:Z118"/>
    <mergeCell ref="AA117:AA118"/>
    <mergeCell ref="AG121:AG123"/>
    <mergeCell ref="P121:P123"/>
    <mergeCell ref="Q121:Q123"/>
    <mergeCell ref="R121:R123"/>
    <mergeCell ref="S121:S123"/>
    <mergeCell ref="T121:T123"/>
    <mergeCell ref="U121:U123"/>
    <mergeCell ref="H125:H126"/>
    <mergeCell ref="X125:X126"/>
    <mergeCell ref="H121:H124"/>
    <mergeCell ref="I121:I124"/>
    <mergeCell ref="L121:L124"/>
    <mergeCell ref="N121:N124"/>
    <mergeCell ref="K125:K126"/>
    <mergeCell ref="M125:M126"/>
    <mergeCell ref="W125:W126"/>
    <mergeCell ref="W121:W124"/>
    <mergeCell ref="Z125:Z126"/>
    <mergeCell ref="AA125:AA126"/>
    <mergeCell ref="AG125:AG126"/>
    <mergeCell ref="C129:P131"/>
    <mergeCell ref="Q129:AG129"/>
    <mergeCell ref="Q130:AG130"/>
    <mergeCell ref="Q131:AG131"/>
    <mergeCell ref="Q125:Q126"/>
    <mergeCell ref="R125:R126"/>
    <mergeCell ref="S125:S126"/>
    <mergeCell ref="T125:T126"/>
    <mergeCell ref="U125:U126"/>
    <mergeCell ref="V125:V126"/>
    <mergeCell ref="I125:I126"/>
    <mergeCell ref="L125:L126"/>
    <mergeCell ref="N125:N126"/>
    <mergeCell ref="P125:P126"/>
    <mergeCell ref="C125:C126"/>
    <mergeCell ref="D125:D126"/>
    <mergeCell ref="J125:J126"/>
    <mergeCell ref="Y125:Y126"/>
    <mergeCell ref="E125:E126"/>
    <mergeCell ref="F125:F126"/>
    <mergeCell ref="G125:G126"/>
    <mergeCell ref="C121:C124"/>
    <mergeCell ref="C31:C32"/>
    <mergeCell ref="D31:D32"/>
    <mergeCell ref="E31:E32"/>
    <mergeCell ref="F31:F32"/>
    <mergeCell ref="C27:C30"/>
    <mergeCell ref="AG12:AG15"/>
    <mergeCell ref="AA12:AA15"/>
    <mergeCell ref="Z12:Z15"/>
    <mergeCell ref="V12:V15"/>
    <mergeCell ref="W12:W15"/>
    <mergeCell ref="X12:X15"/>
    <mergeCell ref="Y12:Y15"/>
    <mergeCell ref="T14:T15"/>
    <mergeCell ref="U14:U15"/>
    <mergeCell ref="C12:C15"/>
    <mergeCell ref="F12:F15"/>
    <mergeCell ref="R16:R17"/>
    <mergeCell ref="S16:S17"/>
    <mergeCell ref="T16:T17"/>
    <mergeCell ref="S60:S61"/>
    <mergeCell ref="T60:T61"/>
    <mergeCell ref="D121:D124"/>
    <mergeCell ref="E121:E124"/>
    <mergeCell ref="L12:L15"/>
    <mergeCell ref="L24:L26"/>
    <mergeCell ref="K24:K26"/>
    <mergeCell ref="J24:J26"/>
    <mergeCell ref="I24:I26"/>
    <mergeCell ref="H12:H15"/>
    <mergeCell ref="D24:D26"/>
    <mergeCell ref="L16:L23"/>
    <mergeCell ref="H24:H26"/>
    <mergeCell ref="G24:G26"/>
    <mergeCell ref="F24:F26"/>
    <mergeCell ref="E24:E26"/>
    <mergeCell ref="D16:D23"/>
    <mergeCell ref="E16:E23"/>
    <mergeCell ref="F16:F23"/>
    <mergeCell ref="G27:G30"/>
    <mergeCell ref="R60:R61"/>
    <mergeCell ref="M67:M70"/>
    <mergeCell ref="N67:N70"/>
    <mergeCell ref="O67:O68"/>
    <mergeCell ref="L99:L101"/>
    <mergeCell ref="L76:L77"/>
    <mergeCell ref="L74:L75"/>
    <mergeCell ref="L67:L70"/>
    <mergeCell ref="O60:O61"/>
    <mergeCell ref="P60:P61"/>
    <mergeCell ref="L60:L62"/>
    <mergeCell ref="M63:M64"/>
    <mergeCell ref="L78:L79"/>
    <mergeCell ref="J60:J62"/>
    <mergeCell ref="I49:I53"/>
    <mergeCell ref="H49:H53"/>
    <mergeCell ref="H45:H48"/>
    <mergeCell ref="G45:G48"/>
    <mergeCell ref="Q47:Q48"/>
    <mergeCell ref="Q60:Q61"/>
    <mergeCell ref="I76:I77"/>
    <mergeCell ref="J76:J77"/>
    <mergeCell ref="K76:K77"/>
    <mergeCell ref="F45:F48"/>
    <mergeCell ref="E45:E48"/>
    <mergeCell ref="D45:D48"/>
    <mergeCell ref="P49:P53"/>
    <mergeCell ref="O49:O53"/>
    <mergeCell ref="N49:N53"/>
    <mergeCell ref="I57:I59"/>
    <mergeCell ref="J57:J59"/>
    <mergeCell ref="K57:K59"/>
    <mergeCell ref="M54:M56"/>
    <mergeCell ref="K54:K56"/>
    <mergeCell ref="D54:D56"/>
    <mergeCell ref="D57:D59"/>
    <mergeCell ref="L45:L48"/>
    <mergeCell ref="M45:M48"/>
    <mergeCell ref="N45:N48"/>
    <mergeCell ref="H54:H56"/>
    <mergeCell ref="G54:G56"/>
    <mergeCell ref="F54:F56"/>
    <mergeCell ref="E54:E56"/>
    <mergeCell ref="P57:P59"/>
    <mergeCell ref="O57:O59"/>
    <mergeCell ref="P47:P48"/>
    <mergeCell ref="O45:O46"/>
    <mergeCell ref="C111:C112"/>
    <mergeCell ref="G111:G112"/>
    <mergeCell ref="H111:H112"/>
    <mergeCell ref="I111:I112"/>
    <mergeCell ref="J111:J112"/>
    <mergeCell ref="K111:K112"/>
    <mergeCell ref="D35:D44"/>
    <mergeCell ref="Q42:Q44"/>
    <mergeCell ref="I35:I44"/>
    <mergeCell ref="H35:H44"/>
    <mergeCell ref="G35:G44"/>
    <mergeCell ref="F35:F44"/>
    <mergeCell ref="E35:E44"/>
    <mergeCell ref="C35:C44"/>
    <mergeCell ref="Q54:Q55"/>
    <mergeCell ref="M76:M77"/>
    <mergeCell ref="L111:L112"/>
    <mergeCell ref="M111:M112"/>
    <mergeCell ref="N111:N112"/>
    <mergeCell ref="E111:E112"/>
    <mergeCell ref="D111:D112"/>
    <mergeCell ref="F111:F112"/>
    <mergeCell ref="F76:F77"/>
    <mergeCell ref="O42:O44"/>
    <mergeCell ref="I74:I75"/>
    <mergeCell ref="AG18:AG19"/>
    <mergeCell ref="AG20:AG23"/>
    <mergeCell ref="AG24:AG26"/>
    <mergeCell ref="AA24:AA26"/>
    <mergeCell ref="S54:S55"/>
    <mergeCell ref="T54:T55"/>
    <mergeCell ref="U54:U55"/>
    <mergeCell ref="I45:I48"/>
    <mergeCell ref="U49:U53"/>
    <mergeCell ref="AA16:AA23"/>
    <mergeCell ref="S18:S19"/>
    <mergeCell ref="T18:T19"/>
    <mergeCell ref="U18:U19"/>
    <mergeCell ref="J54:J56"/>
    <mergeCell ref="L54:L56"/>
    <mergeCell ref="N54:N56"/>
    <mergeCell ref="I54:I56"/>
    <mergeCell ref="S49:S53"/>
    <mergeCell ref="Z45:Z48"/>
    <mergeCell ref="AA45:AA48"/>
    <mergeCell ref="T49:T53"/>
    <mergeCell ref="T40:T41"/>
    <mergeCell ref="S40:S41"/>
    <mergeCell ref="AG76:AG77"/>
    <mergeCell ref="AG74:AG75"/>
    <mergeCell ref="AG54:AG56"/>
    <mergeCell ref="AG49:AG53"/>
    <mergeCell ref="V49:V53"/>
    <mergeCell ref="W49:W53"/>
    <mergeCell ref="X49:X53"/>
    <mergeCell ref="Y49:Y53"/>
    <mergeCell ref="Z49:Z53"/>
    <mergeCell ref="AA49:AA53"/>
    <mergeCell ref="W54:W56"/>
    <mergeCell ref="X54:X56"/>
    <mergeCell ref="Y54:Y56"/>
    <mergeCell ref="Z54:Z56"/>
    <mergeCell ref="AA54:AA56"/>
    <mergeCell ref="V54:V56"/>
    <mergeCell ref="AG63:AG64"/>
    <mergeCell ref="V63:V64"/>
    <mergeCell ref="Y60:Y62"/>
    <mergeCell ref="AG60:AG62"/>
    <mergeCell ref="X60:X62"/>
    <mergeCell ref="Z60:Z62"/>
    <mergeCell ref="V60:V62"/>
    <mergeCell ref="AG57:AG59"/>
    <mergeCell ref="C16:C23"/>
    <mergeCell ref="G16:G23"/>
    <mergeCell ref="H16:H23"/>
    <mergeCell ref="I16:I23"/>
    <mergeCell ref="J16:J23"/>
    <mergeCell ref="K16:K23"/>
    <mergeCell ref="X16:X23"/>
    <mergeCell ref="Y16:Y23"/>
    <mergeCell ref="Z16:Z23"/>
    <mergeCell ref="Q16:Q17"/>
    <mergeCell ref="U16:U17"/>
    <mergeCell ref="O18:O19"/>
    <mergeCell ref="P18:P19"/>
    <mergeCell ref="Q18:Q19"/>
    <mergeCell ref="R18:R19"/>
    <mergeCell ref="T22:T23"/>
    <mergeCell ref="U22:U23"/>
    <mergeCell ref="O16:O17"/>
    <mergeCell ref="P22:P23"/>
    <mergeCell ref="V16:V23"/>
    <mergeCell ref="W16:W23"/>
    <mergeCell ref="R22:R23"/>
    <mergeCell ref="S22:S23"/>
  </mergeCells>
  <conditionalFormatting sqref="J12 J60:J61 V60:V61 J65:J68 V65:V68 V71:V74 V78">
    <cfRule type="containsText" dxfId="416" priority="717" operator="containsText" text="Muy Baja">
      <formula>NOT(ISERROR(SEARCH("Muy Baja",J12)))</formula>
    </cfRule>
    <cfRule type="containsText" dxfId="415" priority="718" operator="containsText" text="Muy alta">
      <formula>NOT(ISERROR(SEARCH("Muy alta",J12)))</formula>
    </cfRule>
    <cfRule type="containsText" dxfId="414" priority="719" operator="containsText" text="Alta">
      <formula>NOT(ISERROR(SEARCH("Alta",J12)))</formula>
    </cfRule>
    <cfRule type="containsText" dxfId="413" priority="720" operator="containsText" text="Media">
      <formula>NOT(ISERROR(SEARCH("Media",J12)))</formula>
    </cfRule>
    <cfRule type="containsText" dxfId="412" priority="721" operator="containsText" text="Baja">
      <formula>NOT(ISERROR(SEARCH("Baja",J12)))</formula>
    </cfRule>
    <cfRule type="containsText" dxfId="411" priority="722" operator="containsText" text="Muy baja">
      <formula>NOT(ISERROR(SEARCH("Muy baja",J12)))</formula>
    </cfRule>
  </conditionalFormatting>
  <conditionalFormatting sqref="J16:J17">
    <cfRule type="containsText" dxfId="410" priority="631" operator="containsText" text="Baja">
      <formula>NOT(ISERROR(SEARCH("Baja",J16)))</formula>
    </cfRule>
    <cfRule type="containsText" dxfId="409" priority="627" operator="containsText" text="Muy Baja">
      <formula>NOT(ISERROR(SEARCH("Muy Baja",J16)))</formula>
    </cfRule>
    <cfRule type="containsText" dxfId="408" priority="628" operator="containsText" text="Muy alta">
      <formula>NOT(ISERROR(SEARCH("Muy alta",J16)))</formula>
    </cfRule>
    <cfRule type="containsText" dxfId="407" priority="629" operator="containsText" text="Alta">
      <formula>NOT(ISERROR(SEARCH("Alta",J16)))</formula>
    </cfRule>
    <cfRule type="containsText" dxfId="406" priority="630" operator="containsText" text="Media">
      <formula>NOT(ISERROR(SEARCH("Media",J16)))</formula>
    </cfRule>
    <cfRule type="containsText" dxfId="405" priority="632" operator="containsText" text="Muy baja">
      <formula>NOT(ISERROR(SEARCH("Muy baja",J16)))</formula>
    </cfRule>
  </conditionalFormatting>
  <conditionalFormatting sqref="J24 J27">
    <cfRule type="containsText" dxfId="404" priority="605" operator="containsText" text="Alta">
      <formula>NOT(ISERROR(SEARCH("Alta",J24)))</formula>
    </cfRule>
    <cfRule type="containsText" dxfId="403" priority="604" operator="containsText" text="Muy alta">
      <formula>NOT(ISERROR(SEARCH("Muy alta",J24)))</formula>
    </cfRule>
    <cfRule type="containsText" dxfId="402" priority="606" operator="containsText" text="Media">
      <formula>NOT(ISERROR(SEARCH("Media",J24)))</formula>
    </cfRule>
    <cfRule type="containsText" dxfId="401" priority="607" operator="containsText" text="Baja">
      <formula>NOT(ISERROR(SEARCH("Baja",J24)))</formula>
    </cfRule>
    <cfRule type="containsText" dxfId="400" priority="608" operator="containsText" text="Muy baja">
      <formula>NOT(ISERROR(SEARCH("Muy baja",J24)))</formula>
    </cfRule>
    <cfRule type="containsText" dxfId="399" priority="603" operator="containsText" text="Muy Baja">
      <formula>NOT(ISERROR(SEARCH("Muy Baja",J24)))</formula>
    </cfRule>
  </conditionalFormatting>
  <conditionalFormatting sqref="J31:J35">
    <cfRule type="containsText" dxfId="398" priority="74" operator="containsText" text="Muy baja">
      <formula>NOT(ISERROR(SEARCH("Muy baja",J31)))</formula>
    </cfRule>
    <cfRule type="containsText" dxfId="397" priority="71" operator="containsText" text="Alta">
      <formula>NOT(ISERROR(SEARCH("Alta",J31)))</formula>
    </cfRule>
    <cfRule type="containsText" dxfId="396" priority="73" operator="containsText" text="Baja">
      <formula>NOT(ISERROR(SEARCH("Baja",J31)))</formula>
    </cfRule>
    <cfRule type="containsText" dxfId="395" priority="72" operator="containsText" text="Media">
      <formula>NOT(ISERROR(SEARCH("Media",J31)))</formula>
    </cfRule>
    <cfRule type="containsText" dxfId="394" priority="69" operator="containsText" text="Muy Baja">
      <formula>NOT(ISERROR(SEARCH("Muy Baja",J31)))</formula>
    </cfRule>
    <cfRule type="containsText" dxfId="393" priority="70" operator="containsText" text="Muy alta">
      <formula>NOT(ISERROR(SEARCH("Muy alta",J31)))</formula>
    </cfRule>
  </conditionalFormatting>
  <conditionalFormatting sqref="J45">
    <cfRule type="containsText" dxfId="392" priority="411" operator="containsText" text="Muy baja">
      <formula>NOT(ISERROR(SEARCH("Muy baja",J45)))</formula>
    </cfRule>
    <cfRule type="containsText" dxfId="391" priority="410" operator="containsText" text="Baja">
      <formula>NOT(ISERROR(SEARCH("Baja",J45)))</formula>
    </cfRule>
    <cfRule type="containsText" dxfId="390" priority="409" operator="containsText" text="Media">
      <formula>NOT(ISERROR(SEARCH("Media",J45)))</formula>
    </cfRule>
    <cfRule type="containsText" dxfId="389" priority="408" operator="containsText" text="Alta">
      <formula>NOT(ISERROR(SEARCH("Alta",J45)))</formula>
    </cfRule>
    <cfRule type="containsText" dxfId="388" priority="407" operator="containsText" text="Muy alta">
      <formula>NOT(ISERROR(SEARCH("Muy alta",J45)))</formula>
    </cfRule>
    <cfRule type="containsText" dxfId="387" priority="406" operator="containsText" text="Muy Baja">
      <formula>NOT(ISERROR(SEARCH("Muy Baja",J45)))</formula>
    </cfRule>
  </conditionalFormatting>
  <conditionalFormatting sqref="J49">
    <cfRule type="containsText" dxfId="386" priority="377" operator="containsText" text="Alta">
      <formula>NOT(ISERROR(SEARCH("Alta",J49)))</formula>
    </cfRule>
    <cfRule type="containsText" dxfId="385" priority="376" operator="containsText" text="Muy alta">
      <formula>NOT(ISERROR(SEARCH("Muy alta",J49)))</formula>
    </cfRule>
    <cfRule type="containsText" dxfId="384" priority="378" operator="containsText" text="Media">
      <formula>NOT(ISERROR(SEARCH("Media",J49)))</formula>
    </cfRule>
    <cfRule type="containsText" dxfId="383" priority="375" operator="containsText" text="Muy Baja">
      <formula>NOT(ISERROR(SEARCH("Muy Baja",J49)))</formula>
    </cfRule>
    <cfRule type="containsText" dxfId="382" priority="380" operator="containsText" text="Muy baja">
      <formula>NOT(ISERROR(SEARCH("Muy baja",J49)))</formula>
    </cfRule>
    <cfRule type="containsText" dxfId="381" priority="379" operator="containsText" text="Baja">
      <formula>NOT(ISERROR(SEARCH("Baja",J49)))</formula>
    </cfRule>
  </conditionalFormatting>
  <conditionalFormatting sqref="J54">
    <cfRule type="containsText" dxfId="380" priority="327" operator="containsText" text="Muy Baja">
      <formula>NOT(ISERROR(SEARCH("Muy Baja",J54)))</formula>
    </cfRule>
    <cfRule type="containsText" dxfId="379" priority="332" operator="containsText" text="Muy baja">
      <formula>NOT(ISERROR(SEARCH("Muy baja",J54)))</formula>
    </cfRule>
    <cfRule type="containsText" dxfId="378" priority="331" operator="containsText" text="Baja">
      <formula>NOT(ISERROR(SEARCH("Baja",J54)))</formula>
    </cfRule>
    <cfRule type="containsText" dxfId="377" priority="330" operator="containsText" text="Media">
      <formula>NOT(ISERROR(SEARCH("Media",J54)))</formula>
    </cfRule>
    <cfRule type="containsText" dxfId="376" priority="329" operator="containsText" text="Alta">
      <formula>NOT(ISERROR(SEARCH("Alta",J54)))</formula>
    </cfRule>
    <cfRule type="containsText" dxfId="375" priority="328" operator="containsText" text="Muy alta">
      <formula>NOT(ISERROR(SEARCH("Muy alta",J54)))</formula>
    </cfRule>
  </conditionalFormatting>
  <conditionalFormatting sqref="J57">
    <cfRule type="containsText" dxfId="374" priority="299" operator="containsText" text="Baja">
      <formula>NOT(ISERROR(SEARCH("Baja",J57)))</formula>
    </cfRule>
    <cfRule type="containsText" dxfId="373" priority="295" operator="containsText" text="Muy Baja">
      <formula>NOT(ISERROR(SEARCH("Muy Baja",J57)))</formula>
    </cfRule>
    <cfRule type="containsText" dxfId="372" priority="298" operator="containsText" text="Media">
      <formula>NOT(ISERROR(SEARCH("Media",J57)))</formula>
    </cfRule>
    <cfRule type="containsText" dxfId="371" priority="297" operator="containsText" text="Alta">
      <formula>NOT(ISERROR(SEARCH("Alta",J57)))</formula>
    </cfRule>
    <cfRule type="containsText" dxfId="370" priority="296" operator="containsText" text="Muy alta">
      <formula>NOT(ISERROR(SEARCH("Muy alta",J57)))</formula>
    </cfRule>
    <cfRule type="containsText" dxfId="369" priority="300" operator="containsText" text="Muy baja">
      <formula>NOT(ISERROR(SEARCH("Muy baja",J57)))</formula>
    </cfRule>
  </conditionalFormatting>
  <conditionalFormatting sqref="J63 J71:J74">
    <cfRule type="containsText" dxfId="368" priority="267" operator="containsText" text="Baja">
      <formula>NOT(ISERROR(SEARCH("Baja",J63)))</formula>
    </cfRule>
    <cfRule type="containsText" dxfId="367" priority="265" operator="containsText" text="Alta">
      <formula>NOT(ISERROR(SEARCH("Alta",J63)))</formula>
    </cfRule>
    <cfRule type="containsText" dxfId="366" priority="264" operator="containsText" text="Muy alta">
      <formula>NOT(ISERROR(SEARCH("Muy alta",J63)))</formula>
    </cfRule>
    <cfRule type="containsText" dxfId="365" priority="268" operator="containsText" text="Muy baja">
      <formula>NOT(ISERROR(SEARCH("Muy baja",J63)))</formula>
    </cfRule>
    <cfRule type="containsText" dxfId="364" priority="266" operator="containsText" text="Media">
      <formula>NOT(ISERROR(SEARCH("Media",J63)))</formula>
    </cfRule>
    <cfRule type="containsText" dxfId="363" priority="263" operator="containsText" text="Muy Baja">
      <formula>NOT(ISERROR(SEARCH("Muy Baja",J63)))</formula>
    </cfRule>
  </conditionalFormatting>
  <conditionalFormatting sqref="J76 J78 J80:J81">
    <cfRule type="containsText" dxfId="362" priority="234" operator="containsText" text="Media">
      <formula>NOT(ISERROR(SEARCH("Media",J76)))</formula>
    </cfRule>
    <cfRule type="containsText" dxfId="361" priority="233" operator="containsText" text="Alta">
      <formula>NOT(ISERROR(SEARCH("Alta",J76)))</formula>
    </cfRule>
    <cfRule type="containsText" dxfId="360" priority="231" operator="containsText" text="Muy Baja">
      <formula>NOT(ISERROR(SEARCH("Muy Baja",J76)))</formula>
    </cfRule>
    <cfRule type="containsText" dxfId="359" priority="232" operator="containsText" text="Muy alta">
      <formula>NOT(ISERROR(SEARCH("Muy alta",J76)))</formula>
    </cfRule>
    <cfRule type="containsText" dxfId="358" priority="235" operator="containsText" text="Baja">
      <formula>NOT(ISERROR(SEARCH("Baja",J76)))</formula>
    </cfRule>
    <cfRule type="containsText" dxfId="357" priority="236" operator="containsText" text="Muy baja">
      <formula>NOT(ISERROR(SEARCH("Muy baja",J76)))</formula>
    </cfRule>
  </conditionalFormatting>
  <conditionalFormatting sqref="J83:J99 J102 J113:J114 J117 J119:J121">
    <cfRule type="containsText" dxfId="356" priority="190" operator="containsText" text="Muy alta">
      <formula>NOT(ISERROR(SEARCH("Muy alta",J83)))</formula>
    </cfRule>
    <cfRule type="containsText" dxfId="355" priority="192" operator="containsText" text="Media">
      <formula>NOT(ISERROR(SEARCH("Media",J83)))</formula>
    </cfRule>
    <cfRule type="containsText" dxfId="354" priority="193" operator="containsText" text="Baja">
      <formula>NOT(ISERROR(SEARCH("Baja",J83)))</formula>
    </cfRule>
    <cfRule type="containsText" dxfId="353" priority="194" operator="containsText" text="Muy baja">
      <formula>NOT(ISERROR(SEARCH("Muy baja",J83)))</formula>
    </cfRule>
    <cfRule type="containsText" dxfId="352" priority="191" operator="containsText" text="Alta">
      <formula>NOT(ISERROR(SEARCH("Alta",J83)))</formula>
    </cfRule>
    <cfRule type="containsText" dxfId="351" priority="189" operator="containsText" text="Muy Baja">
      <formula>NOT(ISERROR(SEARCH("Muy Baja",J83)))</formula>
    </cfRule>
  </conditionalFormatting>
  <conditionalFormatting sqref="J104:J111">
    <cfRule type="containsText" dxfId="350" priority="110" operator="containsText" text="Media">
      <formula>NOT(ISERROR(SEARCH("Media",J104)))</formula>
    </cfRule>
    <cfRule type="containsText" dxfId="349" priority="111" operator="containsText" text="Baja">
      <formula>NOT(ISERROR(SEARCH("Baja",J104)))</formula>
    </cfRule>
    <cfRule type="containsText" dxfId="348" priority="112" operator="containsText" text="Muy baja">
      <formula>NOT(ISERROR(SEARCH("Muy baja",J104)))</formula>
    </cfRule>
    <cfRule type="containsText" dxfId="347" priority="107" operator="containsText" text="Muy Baja">
      <formula>NOT(ISERROR(SEARCH("Muy Baja",J104)))</formula>
    </cfRule>
    <cfRule type="containsText" dxfId="346" priority="108" operator="containsText" text="Muy alta">
      <formula>NOT(ISERROR(SEARCH("Muy alta",J104)))</formula>
    </cfRule>
    <cfRule type="containsText" dxfId="345" priority="109" operator="containsText" text="Alta">
      <formula>NOT(ISERROR(SEARCH("Alta",J104)))</formula>
    </cfRule>
  </conditionalFormatting>
  <conditionalFormatting sqref="J125">
    <cfRule type="containsText" dxfId="344" priority="152" operator="containsText" text="Muy baja">
      <formula>NOT(ISERROR(SEARCH("Muy baja",J125)))</formula>
    </cfRule>
    <cfRule type="containsText" dxfId="343" priority="151" operator="containsText" text="Baja">
      <formula>NOT(ISERROR(SEARCH("Baja",J125)))</formula>
    </cfRule>
    <cfRule type="containsText" dxfId="342" priority="148" operator="containsText" text="Muy alta">
      <formula>NOT(ISERROR(SEARCH("Muy alta",J125)))</formula>
    </cfRule>
    <cfRule type="containsText" dxfId="341" priority="149" operator="containsText" text="Alta">
      <formula>NOT(ISERROR(SEARCH("Alta",J125)))</formula>
    </cfRule>
    <cfRule type="containsText" dxfId="340" priority="150" operator="containsText" text="Media">
      <formula>NOT(ISERROR(SEARCH("Media",J125)))</formula>
    </cfRule>
    <cfRule type="containsText" dxfId="339" priority="147" operator="containsText" text="Muy Baja">
      <formula>NOT(ISERROR(SEARCH("Muy Baja",J125)))</formula>
    </cfRule>
  </conditionalFormatting>
  <conditionalFormatting sqref="J127">
    <cfRule type="containsText" dxfId="338" priority="22" operator="containsText" text="Muy Baja">
      <formula>NOT(ISERROR(SEARCH("Muy Baja",J127)))</formula>
    </cfRule>
    <cfRule type="containsText" dxfId="337" priority="23" operator="containsText" text="Muy alta">
      <formula>NOT(ISERROR(SEARCH("Muy alta",J127)))</formula>
    </cfRule>
    <cfRule type="containsText" dxfId="336" priority="24" operator="containsText" text="Alta">
      <formula>NOT(ISERROR(SEARCH("Alta",J127)))</formula>
    </cfRule>
    <cfRule type="containsText" dxfId="335" priority="25" operator="containsText" text="Media">
      <formula>NOT(ISERROR(SEARCH("Media",J127)))</formula>
    </cfRule>
    <cfRule type="containsText" dxfId="334" priority="26" operator="containsText" text="Baja">
      <formula>NOT(ISERROR(SEARCH("Baja",J127)))</formula>
    </cfRule>
    <cfRule type="containsText" dxfId="333" priority="27" operator="containsText" text="Muy baja">
      <formula>NOT(ISERROR(SEARCH("Muy baja",J127)))</formula>
    </cfRule>
  </conditionalFormatting>
  <conditionalFormatting sqref="K16:L17">
    <cfRule type="containsText" dxfId="332" priority="619" operator="containsText" text="Moderado">
      <formula>NOT(ISERROR(SEARCH("Moderado",K16)))</formula>
    </cfRule>
    <cfRule type="containsText" dxfId="331" priority="618" operator="containsText" text="Mayor">
      <formula>NOT(ISERROR(SEARCH("Mayor",K16)))</formula>
    </cfRule>
    <cfRule type="containsText" dxfId="330" priority="617" operator="containsText" text="Catastrófico">
      <formula>NOT(ISERROR(SEARCH("Catastrófico",K16)))</formula>
    </cfRule>
    <cfRule type="containsText" dxfId="329" priority="621" operator="containsText" text="Leve">
      <formula>NOT(ISERROR(SEARCH("Leve",K16)))</formula>
    </cfRule>
    <cfRule type="containsText" dxfId="328" priority="620" operator="containsText" text="Menor">
      <formula>NOT(ISERROR(SEARCH("Menor",K16)))</formula>
    </cfRule>
  </conditionalFormatting>
  <conditionalFormatting sqref="L12 L60:L61 X60:X61 L65:L68 X65:X68 X71:X74 X78">
    <cfRule type="containsText" dxfId="327" priority="716" operator="containsText" text="Leve">
      <formula>NOT(ISERROR(SEARCH("Leve",L12)))</formula>
    </cfRule>
    <cfRule type="containsText" dxfId="326" priority="715" operator="containsText" text="Menor">
      <formula>NOT(ISERROR(SEARCH("Menor",L12)))</formula>
    </cfRule>
    <cfRule type="containsText" dxfId="325" priority="712" operator="containsText" text="Catastrófico">
      <formula>NOT(ISERROR(SEARCH("Catastrófico",L12)))</formula>
    </cfRule>
    <cfRule type="containsText" dxfId="324" priority="713" operator="containsText" text="Mayor">
      <formula>NOT(ISERROR(SEARCH("Mayor",L12)))</formula>
    </cfRule>
    <cfRule type="containsText" dxfId="323" priority="714" operator="containsText" text="Moderado">
      <formula>NOT(ISERROR(SEARCH("Moderado",L12)))</formula>
    </cfRule>
  </conditionalFormatting>
  <conditionalFormatting sqref="L24 L27">
    <cfRule type="containsText" dxfId="322" priority="602" operator="containsText" text="Leve">
      <formula>NOT(ISERROR(SEARCH("Leve",L24)))</formula>
    </cfRule>
    <cfRule type="containsText" dxfId="321" priority="601" operator="containsText" text="Menor">
      <formula>NOT(ISERROR(SEARCH("Menor",L24)))</formula>
    </cfRule>
    <cfRule type="containsText" dxfId="320" priority="600" operator="containsText" text="Moderado">
      <formula>NOT(ISERROR(SEARCH("Moderado",L24)))</formula>
    </cfRule>
    <cfRule type="containsText" dxfId="319" priority="599" operator="containsText" text="Mayor">
      <formula>NOT(ISERROR(SEARCH("Mayor",L24)))</formula>
    </cfRule>
    <cfRule type="containsText" dxfId="318" priority="598" operator="containsText" text="Catastrófico">
      <formula>NOT(ISERROR(SEARCH("Catastrófico",L24)))</formula>
    </cfRule>
  </conditionalFormatting>
  <conditionalFormatting sqref="L31:L35">
    <cfRule type="containsText" dxfId="317" priority="61" operator="containsText" text="Menor">
      <formula>NOT(ISERROR(SEARCH("Menor",L31)))</formula>
    </cfRule>
    <cfRule type="containsText" dxfId="316" priority="58" operator="containsText" text="Catastrófico">
      <formula>NOT(ISERROR(SEARCH("Catastrófico",L31)))</formula>
    </cfRule>
    <cfRule type="containsText" dxfId="315" priority="59" operator="containsText" text="Mayor">
      <formula>NOT(ISERROR(SEARCH("Mayor",L31)))</formula>
    </cfRule>
    <cfRule type="containsText" dxfId="314" priority="62" operator="containsText" text="Leve">
      <formula>NOT(ISERROR(SEARCH("Leve",L31)))</formula>
    </cfRule>
    <cfRule type="containsText" dxfId="313" priority="60" operator="containsText" text="Moderado">
      <formula>NOT(ISERROR(SEARCH("Moderado",L31)))</formula>
    </cfRule>
  </conditionalFormatting>
  <conditionalFormatting sqref="L45">
    <cfRule type="containsText" dxfId="312" priority="413" operator="containsText" text="Mayor">
      <formula>NOT(ISERROR(SEARCH("Mayor",L45)))</formula>
    </cfRule>
    <cfRule type="containsText" dxfId="311" priority="412" operator="containsText" text="Catastrófico">
      <formula>NOT(ISERROR(SEARCH("Catastrófico",L45)))</formula>
    </cfRule>
    <cfRule type="containsText" dxfId="310" priority="415" operator="containsText" text="Menor">
      <formula>NOT(ISERROR(SEARCH("Menor",L45)))</formula>
    </cfRule>
    <cfRule type="containsText" dxfId="309" priority="414" operator="containsText" text="Moderado">
      <formula>NOT(ISERROR(SEARCH("Moderado",L45)))</formula>
    </cfRule>
    <cfRule type="containsText" dxfId="308" priority="416" operator="containsText" text="Leve">
      <formula>NOT(ISERROR(SEARCH("Leve",L45)))</formula>
    </cfRule>
  </conditionalFormatting>
  <conditionalFormatting sqref="L49">
    <cfRule type="containsText" dxfId="307" priority="374" operator="containsText" text="Leve">
      <formula>NOT(ISERROR(SEARCH("Leve",L49)))</formula>
    </cfRule>
    <cfRule type="containsText" dxfId="306" priority="373" operator="containsText" text="Menor">
      <formula>NOT(ISERROR(SEARCH("Menor",L49)))</formula>
    </cfRule>
    <cfRule type="containsText" dxfId="305" priority="372" operator="containsText" text="Moderado">
      <formula>NOT(ISERROR(SEARCH("Moderado",L49)))</formula>
    </cfRule>
    <cfRule type="containsText" dxfId="304" priority="371" operator="containsText" text="Mayor">
      <formula>NOT(ISERROR(SEARCH("Mayor",L49)))</formula>
    </cfRule>
    <cfRule type="containsText" dxfId="303" priority="370" operator="containsText" text="Catastrófico">
      <formula>NOT(ISERROR(SEARCH("Catastrófico",L49)))</formula>
    </cfRule>
  </conditionalFormatting>
  <conditionalFormatting sqref="L54">
    <cfRule type="containsText" dxfId="302" priority="326" operator="containsText" text="Leve">
      <formula>NOT(ISERROR(SEARCH("Leve",L54)))</formula>
    </cfRule>
    <cfRule type="containsText" dxfId="301" priority="322" operator="containsText" text="Catastrófico">
      <formula>NOT(ISERROR(SEARCH("Catastrófico",L54)))</formula>
    </cfRule>
    <cfRule type="containsText" dxfId="300" priority="325" operator="containsText" text="Menor">
      <formula>NOT(ISERROR(SEARCH("Menor",L54)))</formula>
    </cfRule>
    <cfRule type="containsText" dxfId="299" priority="324" operator="containsText" text="Moderado">
      <formula>NOT(ISERROR(SEARCH("Moderado",L54)))</formula>
    </cfRule>
    <cfRule type="containsText" dxfId="298" priority="323" operator="containsText" text="Mayor">
      <formula>NOT(ISERROR(SEARCH("Mayor",L54)))</formula>
    </cfRule>
  </conditionalFormatting>
  <conditionalFormatting sqref="L57">
    <cfRule type="containsText" dxfId="297" priority="294" operator="containsText" text="Leve">
      <formula>NOT(ISERROR(SEARCH("Leve",L57)))</formula>
    </cfRule>
    <cfRule type="containsText" dxfId="296" priority="291" operator="containsText" text="Mayor">
      <formula>NOT(ISERROR(SEARCH("Mayor",L57)))</formula>
    </cfRule>
    <cfRule type="containsText" dxfId="295" priority="290" operator="containsText" text="Catastrófico">
      <formula>NOT(ISERROR(SEARCH("Catastrófico",L57)))</formula>
    </cfRule>
    <cfRule type="containsText" dxfId="294" priority="293" operator="containsText" text="Menor">
      <formula>NOT(ISERROR(SEARCH("Menor",L57)))</formula>
    </cfRule>
    <cfRule type="containsText" dxfId="293" priority="292" operator="containsText" text="Moderado">
      <formula>NOT(ISERROR(SEARCH("Moderado",L57)))</formula>
    </cfRule>
  </conditionalFormatting>
  <conditionalFormatting sqref="L63 L71:L74">
    <cfRule type="containsText" dxfId="292" priority="261" operator="containsText" text="Menor">
      <formula>NOT(ISERROR(SEARCH("Menor",L63)))</formula>
    </cfRule>
    <cfRule type="containsText" dxfId="291" priority="262" operator="containsText" text="Leve">
      <formula>NOT(ISERROR(SEARCH("Leve",L63)))</formula>
    </cfRule>
    <cfRule type="containsText" dxfId="290" priority="259" operator="containsText" text="Mayor">
      <formula>NOT(ISERROR(SEARCH("Mayor",L63)))</formula>
    </cfRule>
    <cfRule type="containsText" dxfId="289" priority="258" operator="containsText" text="Catastrófico">
      <formula>NOT(ISERROR(SEARCH("Catastrófico",L63)))</formula>
    </cfRule>
    <cfRule type="containsText" dxfId="288" priority="260" operator="containsText" text="Moderado">
      <formula>NOT(ISERROR(SEARCH("Moderado",L63)))</formula>
    </cfRule>
  </conditionalFormatting>
  <conditionalFormatting sqref="L76 L78 L80:L81">
    <cfRule type="containsText" dxfId="287" priority="230" operator="containsText" text="Leve">
      <formula>NOT(ISERROR(SEARCH("Leve",L76)))</formula>
    </cfRule>
    <cfRule type="containsText" dxfId="286" priority="229" operator="containsText" text="Menor">
      <formula>NOT(ISERROR(SEARCH("Menor",L76)))</formula>
    </cfRule>
    <cfRule type="containsText" dxfId="285" priority="228" operator="containsText" text="Moderado">
      <formula>NOT(ISERROR(SEARCH("Moderado",L76)))</formula>
    </cfRule>
    <cfRule type="containsText" dxfId="284" priority="226" operator="containsText" text="Catastrófico">
      <formula>NOT(ISERROR(SEARCH("Catastrófico",L76)))</formula>
    </cfRule>
    <cfRule type="containsText" dxfId="283" priority="227" operator="containsText" text="Mayor">
      <formula>NOT(ISERROR(SEARCH("Mayor",L76)))</formula>
    </cfRule>
  </conditionalFormatting>
  <conditionalFormatting sqref="L83:L99 L102 L113:L114 L117 L119:L121">
    <cfRule type="containsText" dxfId="282" priority="195" operator="containsText" text="Catastrófico">
      <formula>NOT(ISERROR(SEARCH("Catastrófico",L83)))</formula>
    </cfRule>
    <cfRule type="containsText" dxfId="281" priority="196" operator="containsText" text="Mayor">
      <formula>NOT(ISERROR(SEARCH("Mayor",L83)))</formula>
    </cfRule>
    <cfRule type="containsText" dxfId="280" priority="197" operator="containsText" text="Moderado">
      <formula>NOT(ISERROR(SEARCH("Moderado",L83)))</formula>
    </cfRule>
    <cfRule type="containsText" dxfId="279" priority="198" operator="containsText" text="Menor">
      <formula>NOT(ISERROR(SEARCH("Menor",L83)))</formula>
    </cfRule>
    <cfRule type="containsText" dxfId="278" priority="199" operator="containsText" text="Leve">
      <formula>NOT(ISERROR(SEARCH("Leve",L83)))</formula>
    </cfRule>
  </conditionalFormatting>
  <conditionalFormatting sqref="L104:L111">
    <cfRule type="containsText" dxfId="277" priority="115" operator="containsText" text="Moderado">
      <formula>NOT(ISERROR(SEARCH("Moderado",L104)))</formula>
    </cfRule>
    <cfRule type="containsText" dxfId="276" priority="113" operator="containsText" text="Catastrófico">
      <formula>NOT(ISERROR(SEARCH("Catastrófico",L104)))</formula>
    </cfRule>
    <cfRule type="containsText" dxfId="275" priority="114" operator="containsText" text="Mayor">
      <formula>NOT(ISERROR(SEARCH("Mayor",L104)))</formula>
    </cfRule>
    <cfRule type="containsText" dxfId="274" priority="117" operator="containsText" text="Leve">
      <formula>NOT(ISERROR(SEARCH("Leve",L104)))</formula>
    </cfRule>
    <cfRule type="containsText" dxfId="273" priority="116" operator="containsText" text="Menor">
      <formula>NOT(ISERROR(SEARCH("Menor",L104)))</formula>
    </cfRule>
  </conditionalFormatting>
  <conditionalFormatting sqref="L125">
    <cfRule type="containsText" dxfId="272" priority="153" operator="containsText" text="Catastrófico">
      <formula>NOT(ISERROR(SEARCH("Catastrófico",L125)))</formula>
    </cfRule>
    <cfRule type="containsText" dxfId="271" priority="155" operator="containsText" text="Moderado">
      <formula>NOT(ISERROR(SEARCH("Moderado",L125)))</formula>
    </cfRule>
    <cfRule type="containsText" dxfId="270" priority="157" operator="containsText" text="Leve">
      <formula>NOT(ISERROR(SEARCH("Leve",L125)))</formula>
    </cfRule>
    <cfRule type="containsText" dxfId="269" priority="156" operator="containsText" text="Menor">
      <formula>NOT(ISERROR(SEARCH("Menor",L125)))</formula>
    </cfRule>
    <cfRule type="containsText" dxfId="268" priority="154" operator="containsText" text="Mayor">
      <formula>NOT(ISERROR(SEARCH("Mayor",L125)))</formula>
    </cfRule>
  </conditionalFormatting>
  <conditionalFormatting sqref="L127">
    <cfRule type="containsText" dxfId="267" priority="18" operator="containsText" text="Mayor">
      <formula>NOT(ISERROR(SEARCH("Mayor",L127)))</formula>
    </cfRule>
    <cfRule type="containsText" dxfId="266" priority="17" operator="containsText" text="Catastrófico">
      <formula>NOT(ISERROR(SEARCH("Catastrófico",L127)))</formula>
    </cfRule>
    <cfRule type="containsText" dxfId="265" priority="20" operator="containsText" text="Menor">
      <formula>NOT(ISERROR(SEARCH("Menor",L127)))</formula>
    </cfRule>
    <cfRule type="containsText" dxfId="264" priority="19" operator="containsText" text="Moderado">
      <formula>NOT(ISERROR(SEARCH("Moderado",L127)))</formula>
    </cfRule>
    <cfRule type="containsText" dxfId="263" priority="21" operator="containsText" text="Leve">
      <formula>NOT(ISERROR(SEARCH("Leve",L127)))</formula>
    </cfRule>
  </conditionalFormatting>
  <conditionalFormatting sqref="N12 N60:N61 Z60:Z61 N65:N68 Z65:Z68 Z71:Z74 Z78">
    <cfRule type="containsText" priority="710" operator="containsText" text="Moderada">
      <formula>NOT(ISERROR(SEARCH("Moderada",N12)))</formula>
    </cfRule>
    <cfRule type="containsText" dxfId="262" priority="709" operator="containsText" text="Alta">
      <formula>NOT(ISERROR(SEARCH("Alta",N12)))</formula>
    </cfRule>
    <cfRule type="containsText" dxfId="261" priority="711" operator="containsText" text="Baja">
      <formula>NOT(ISERROR(SEARCH("Baja",N12)))</formula>
    </cfRule>
  </conditionalFormatting>
  <conditionalFormatting sqref="N16:N17">
    <cfRule type="containsText" dxfId="260" priority="613" operator="containsText" text="Extrema">
      <formula>NOT(ISERROR(SEARCH("Extrema",N16)))</formula>
    </cfRule>
    <cfRule type="containsText" dxfId="259" priority="614" operator="containsText" text="Alta">
      <formula>NOT(ISERROR(SEARCH("Alta",N16)))</formula>
    </cfRule>
    <cfRule type="containsText" priority="615" operator="containsText" text="Moderada">
      <formula>NOT(ISERROR(SEARCH("Moderada",N16)))</formula>
    </cfRule>
    <cfRule type="containsText" dxfId="258" priority="616" operator="containsText" text="Baja">
      <formula>NOT(ISERROR(SEARCH("Baja",N16)))</formula>
    </cfRule>
  </conditionalFormatting>
  <conditionalFormatting sqref="N24 N27">
    <cfRule type="containsText" dxfId="257" priority="595" operator="containsText" text="Alta">
      <formula>NOT(ISERROR(SEARCH("Alta",N24)))</formula>
    </cfRule>
    <cfRule type="containsText" priority="596" operator="containsText" text="Moderada">
      <formula>NOT(ISERROR(SEARCH("Moderada",N24)))</formula>
    </cfRule>
    <cfRule type="containsText" dxfId="256" priority="597" operator="containsText" text="Baja">
      <formula>NOT(ISERROR(SEARCH("Baja",N24)))</formula>
    </cfRule>
    <cfRule type="containsText" dxfId="255" priority="594" operator="containsText" text="Extrema">
      <formula>NOT(ISERROR(SEARCH("Extrema",N24)))</formula>
    </cfRule>
  </conditionalFormatting>
  <conditionalFormatting sqref="N31:N34">
    <cfRule type="containsText" dxfId="254" priority="436" operator="containsText" text="Baja">
      <formula>NOT(ISERROR(SEARCH("Baja",N31)))</formula>
    </cfRule>
    <cfRule type="containsText" dxfId="253" priority="434" operator="containsText" text="Alta">
      <formula>NOT(ISERROR(SEARCH("Alta",N31)))</formula>
    </cfRule>
    <cfRule type="containsText" dxfId="252" priority="433" operator="containsText" text="Extrema">
      <formula>NOT(ISERROR(SEARCH("Extrema",N31)))</formula>
    </cfRule>
  </conditionalFormatting>
  <conditionalFormatting sqref="N31:N35">
    <cfRule type="containsText" priority="56" operator="containsText" text="Moderada">
      <formula>NOT(ISERROR(SEARCH("Moderada",N31)))</formula>
    </cfRule>
  </conditionalFormatting>
  <conditionalFormatting sqref="N34">
    <cfRule type="containsText" dxfId="251" priority="432" operator="containsText" text="Moderada">
      <formula>NOT(ISERROR(SEARCH("Moderada",N34)))</formula>
    </cfRule>
  </conditionalFormatting>
  <conditionalFormatting sqref="N35">
    <cfRule type="containsText" dxfId="250" priority="54" operator="containsText" text="Extrema">
      <formula>NOT(ISERROR(SEARCH("Extrema",N35)))</formula>
    </cfRule>
    <cfRule type="containsText" dxfId="249" priority="55" operator="containsText" text="Alta">
      <formula>NOT(ISERROR(SEARCH("Alta",N35)))</formula>
    </cfRule>
    <cfRule type="containsText" dxfId="248" priority="57" operator="containsText" text="Baja">
      <formula>NOT(ISERROR(SEARCH("Baja",N35)))</formula>
    </cfRule>
  </conditionalFormatting>
  <conditionalFormatting sqref="N45">
    <cfRule type="containsText" dxfId="247" priority="401" operator="containsText" text="Moderada">
      <formula>NOT(ISERROR(SEARCH("Moderada",N45)))</formula>
    </cfRule>
    <cfRule type="containsText" dxfId="246" priority="405" operator="containsText" text="Baja">
      <formula>NOT(ISERROR(SEARCH("Baja",N45)))</formula>
    </cfRule>
    <cfRule type="containsText" dxfId="245" priority="402" operator="containsText" text="Extrema">
      <formula>NOT(ISERROR(SEARCH("Extrema",N45)))</formula>
    </cfRule>
    <cfRule type="containsText" dxfId="244" priority="403" operator="containsText" text="Alta">
      <formula>NOT(ISERROR(SEARCH("Alta",N45)))</formula>
    </cfRule>
    <cfRule type="containsText" priority="404" operator="containsText" text="Moderada">
      <formula>NOT(ISERROR(SEARCH("Moderada",N45)))</formula>
    </cfRule>
  </conditionalFormatting>
  <conditionalFormatting sqref="N49">
    <cfRule type="containsText" dxfId="243" priority="369" operator="containsText" text="Baja">
      <formula>NOT(ISERROR(SEARCH("Baja",N49)))</formula>
    </cfRule>
    <cfRule type="containsText" priority="368" operator="containsText" text="Moderada">
      <formula>NOT(ISERROR(SEARCH("Moderada",N49)))</formula>
    </cfRule>
    <cfRule type="containsText" dxfId="242" priority="367" operator="containsText" text="Alta">
      <formula>NOT(ISERROR(SEARCH("Alta",N49)))</formula>
    </cfRule>
    <cfRule type="containsText" dxfId="241" priority="366" operator="containsText" text="Extrema">
      <formula>NOT(ISERROR(SEARCH("Extrema",N49)))</formula>
    </cfRule>
    <cfRule type="containsText" dxfId="240" priority="365" operator="containsText" text="Moderada">
      <formula>NOT(ISERROR(SEARCH("Moderada",N49)))</formula>
    </cfRule>
  </conditionalFormatting>
  <conditionalFormatting sqref="N54">
    <cfRule type="containsText" dxfId="239" priority="317" operator="containsText" text="Moderada">
      <formula>NOT(ISERROR(SEARCH("Moderada",N54)))</formula>
    </cfRule>
    <cfRule type="containsText" dxfId="238" priority="318" operator="containsText" text="Extrema">
      <formula>NOT(ISERROR(SEARCH("Extrema",N54)))</formula>
    </cfRule>
    <cfRule type="containsText" dxfId="237" priority="319" operator="containsText" text="Alta">
      <formula>NOT(ISERROR(SEARCH("Alta",N54)))</formula>
    </cfRule>
    <cfRule type="containsText" priority="320" operator="containsText" text="Moderada">
      <formula>NOT(ISERROR(SEARCH("Moderada",N54)))</formula>
    </cfRule>
    <cfRule type="containsText" dxfId="236" priority="321" operator="containsText" text="Baja">
      <formula>NOT(ISERROR(SEARCH("Baja",N54)))</formula>
    </cfRule>
  </conditionalFormatting>
  <conditionalFormatting sqref="N57">
    <cfRule type="containsText" dxfId="235" priority="287" operator="containsText" text="Alta">
      <formula>NOT(ISERROR(SEARCH("Alta",N57)))</formula>
    </cfRule>
    <cfRule type="containsText" priority="288" operator="containsText" text="Moderada">
      <formula>NOT(ISERROR(SEARCH("Moderada",N57)))</formula>
    </cfRule>
    <cfRule type="containsText" dxfId="234" priority="289" operator="containsText" text="Baja">
      <formula>NOT(ISERROR(SEARCH("Baja",N57)))</formula>
    </cfRule>
    <cfRule type="containsText" dxfId="233" priority="285" operator="containsText" text="Moderada">
      <formula>NOT(ISERROR(SEARCH("Moderada",N57)))</formula>
    </cfRule>
    <cfRule type="containsText" dxfId="232" priority="286" operator="containsText" text="Extrema">
      <formula>NOT(ISERROR(SEARCH("Extrema",N57)))</formula>
    </cfRule>
  </conditionalFormatting>
  <conditionalFormatting sqref="N60:N61 Z60:Z61 N65:N68 Z65:Z68 Z71:Z74 Z78 N12">
    <cfRule type="containsText" dxfId="231" priority="708" operator="containsText" text="Extrema">
      <formula>NOT(ISERROR(SEARCH("Extrema",N12)))</formula>
    </cfRule>
  </conditionalFormatting>
  <conditionalFormatting sqref="N60:N61 Z60:Z61 N65:N68 Z65:Z68 Z71:Z74 Z78">
    <cfRule type="containsText" dxfId="230" priority="522" operator="containsText" text="Moderada">
      <formula>NOT(ISERROR(SEARCH("Moderada",N60)))</formula>
    </cfRule>
  </conditionalFormatting>
  <conditionalFormatting sqref="N63 N71:N74">
    <cfRule type="containsText" dxfId="229" priority="255" operator="containsText" text="Alta">
      <formula>NOT(ISERROR(SEARCH("Alta",N63)))</formula>
    </cfRule>
    <cfRule type="containsText" dxfId="228" priority="257" operator="containsText" text="Baja">
      <formula>NOT(ISERROR(SEARCH("Baja",N63)))</formula>
    </cfRule>
    <cfRule type="containsText" priority="256" operator="containsText" text="Moderada">
      <formula>NOT(ISERROR(SEARCH("Moderada",N63)))</formula>
    </cfRule>
    <cfRule type="containsText" dxfId="227" priority="254" operator="containsText" text="Extrema">
      <formula>NOT(ISERROR(SEARCH("Extrema",N63)))</formula>
    </cfRule>
    <cfRule type="containsText" dxfId="226" priority="253" operator="containsText" text="Moderada">
      <formula>NOT(ISERROR(SEARCH("Moderada",N63)))</formula>
    </cfRule>
  </conditionalFormatting>
  <conditionalFormatting sqref="N76 N78 N80:N81">
    <cfRule type="containsText" dxfId="225" priority="222" operator="containsText" text="Extrema">
      <formula>NOT(ISERROR(SEARCH("Extrema",N76)))</formula>
    </cfRule>
    <cfRule type="containsText" dxfId="224" priority="221" operator="containsText" text="Moderada">
      <formula>NOT(ISERROR(SEARCH("Moderada",N76)))</formula>
    </cfRule>
    <cfRule type="containsText" dxfId="223" priority="225" operator="containsText" text="Baja">
      <formula>NOT(ISERROR(SEARCH("Baja",N76)))</formula>
    </cfRule>
    <cfRule type="containsText" priority="224" operator="containsText" text="Moderada">
      <formula>NOT(ISERROR(SEARCH("Moderada",N76)))</formula>
    </cfRule>
    <cfRule type="containsText" dxfId="222" priority="223" operator="containsText" text="Alta">
      <formula>NOT(ISERROR(SEARCH("Alta",N76)))</formula>
    </cfRule>
  </conditionalFormatting>
  <conditionalFormatting sqref="N83:N99 N102 N113:N114 N117 N119:N121">
    <cfRule type="containsText" dxfId="221" priority="204" operator="containsText" text="Baja">
      <formula>NOT(ISERROR(SEARCH("Baja",N83)))</formula>
    </cfRule>
    <cfRule type="containsText" dxfId="220" priority="201" operator="containsText" text="Extrema">
      <formula>NOT(ISERROR(SEARCH("Extrema",N83)))</formula>
    </cfRule>
    <cfRule type="containsText" dxfId="219" priority="200" operator="containsText" text="Moderada">
      <formula>NOT(ISERROR(SEARCH("Moderada",N83)))</formula>
    </cfRule>
    <cfRule type="containsText" dxfId="218" priority="202" operator="containsText" text="Alta">
      <formula>NOT(ISERROR(SEARCH("Alta",N83)))</formula>
    </cfRule>
    <cfRule type="containsText" priority="203" operator="containsText" text="Moderada">
      <formula>NOT(ISERROR(SEARCH("Moderada",N83)))</formula>
    </cfRule>
  </conditionalFormatting>
  <conditionalFormatting sqref="N104:N111">
    <cfRule type="containsText" dxfId="217" priority="120" operator="containsText" text="Alta">
      <formula>NOT(ISERROR(SEARCH("Alta",N104)))</formula>
    </cfRule>
    <cfRule type="containsText" priority="121" operator="containsText" text="Moderada">
      <formula>NOT(ISERROR(SEARCH("Moderada",N104)))</formula>
    </cfRule>
    <cfRule type="containsText" dxfId="216" priority="119" operator="containsText" text="Extrema">
      <formula>NOT(ISERROR(SEARCH("Extrema",N104)))</formula>
    </cfRule>
    <cfRule type="containsText" dxfId="215" priority="118" operator="containsText" text="Moderada">
      <formula>NOT(ISERROR(SEARCH("Moderada",N104)))</formula>
    </cfRule>
    <cfRule type="containsText" dxfId="214" priority="122" operator="containsText" text="Baja">
      <formula>NOT(ISERROR(SEARCH("Baja",N104)))</formula>
    </cfRule>
  </conditionalFormatting>
  <conditionalFormatting sqref="N125">
    <cfRule type="containsText" dxfId="213" priority="164" operator="containsText" text="Extrema">
      <formula>NOT(ISERROR(SEARCH("Extrema",N125)))</formula>
    </cfRule>
    <cfRule type="containsText" dxfId="212" priority="163" operator="containsText" text="Moderada">
      <formula>NOT(ISERROR(SEARCH("Moderada",N125)))</formula>
    </cfRule>
    <cfRule type="containsText" priority="166" operator="containsText" text="Moderada">
      <formula>NOT(ISERROR(SEARCH("Moderada",N125)))</formula>
    </cfRule>
    <cfRule type="containsText" dxfId="211" priority="167" operator="containsText" text="Baja">
      <formula>NOT(ISERROR(SEARCH("Baja",N125)))</formula>
    </cfRule>
    <cfRule type="containsText" dxfId="210" priority="165" operator="containsText" text="Alta">
      <formula>NOT(ISERROR(SEARCH("Alta",N125)))</formula>
    </cfRule>
  </conditionalFormatting>
  <conditionalFormatting sqref="N127">
    <cfRule type="containsText" dxfId="209" priority="37" operator="containsText" text="Baja">
      <formula>NOT(ISERROR(SEARCH("Baja",N127)))</formula>
    </cfRule>
    <cfRule type="containsText" dxfId="208" priority="34" operator="containsText" text="Extrema">
      <formula>NOT(ISERROR(SEARCH("Extrema",N127)))</formula>
    </cfRule>
    <cfRule type="containsText" dxfId="207" priority="33" operator="containsText" text="Moderada">
      <formula>NOT(ISERROR(SEARCH("Moderada",N127)))</formula>
    </cfRule>
    <cfRule type="containsText" dxfId="206" priority="35" operator="containsText" text="Alta">
      <formula>NOT(ISERROR(SEARCH("Alta",N127)))</formula>
    </cfRule>
    <cfRule type="containsText" priority="36" operator="containsText" text="Moderada">
      <formula>NOT(ISERROR(SEARCH("Moderada",N127)))</formula>
    </cfRule>
  </conditionalFormatting>
  <conditionalFormatting sqref="V12">
    <cfRule type="containsText" dxfId="205" priority="707" operator="containsText" text="Muy baja">
      <formula>NOT(ISERROR(SEARCH("Muy baja",V12)))</formula>
    </cfRule>
    <cfRule type="containsText" dxfId="204" priority="705" operator="containsText" text="Media">
      <formula>NOT(ISERROR(SEARCH("Media",V12)))</formula>
    </cfRule>
    <cfRule type="containsText" dxfId="203" priority="702" operator="containsText" text="Muy Baja">
      <formula>NOT(ISERROR(SEARCH("Muy Baja",V12)))</formula>
    </cfRule>
    <cfRule type="containsText" dxfId="202" priority="703" operator="containsText" text="Muy alta">
      <formula>NOT(ISERROR(SEARCH("Muy alta",V12)))</formula>
    </cfRule>
    <cfRule type="containsText" dxfId="201" priority="704" operator="containsText" text="Alta">
      <formula>NOT(ISERROR(SEARCH("Alta",V12)))</formula>
    </cfRule>
    <cfRule type="containsText" dxfId="200" priority="706" operator="containsText" text="Baja">
      <formula>NOT(ISERROR(SEARCH("Baja",V12)))</formula>
    </cfRule>
  </conditionalFormatting>
  <conditionalFormatting sqref="V16:V17">
    <cfRule type="containsText" dxfId="199" priority="647" operator="containsText" text="Muy baja">
      <formula>NOT(ISERROR(SEARCH("Muy baja",V16)))</formula>
    </cfRule>
    <cfRule type="containsText" dxfId="198" priority="646" operator="containsText" text="Baja">
      <formula>NOT(ISERROR(SEARCH("Baja",V16)))</formula>
    </cfRule>
    <cfRule type="containsText" dxfId="197" priority="645" operator="containsText" text="Media">
      <formula>NOT(ISERROR(SEARCH("Media",V16)))</formula>
    </cfRule>
    <cfRule type="containsText" dxfId="196" priority="644" operator="containsText" text="Alta">
      <formula>NOT(ISERROR(SEARCH("Alta",V16)))</formula>
    </cfRule>
    <cfRule type="containsText" dxfId="195" priority="642" operator="containsText" text="Muy Baja">
      <formula>NOT(ISERROR(SEARCH("Muy Baja",V16)))</formula>
    </cfRule>
    <cfRule type="containsText" dxfId="194" priority="643" operator="containsText" text="Muy alta">
      <formula>NOT(ISERROR(SEARCH("Muy alta",V16)))</formula>
    </cfRule>
  </conditionalFormatting>
  <conditionalFormatting sqref="V24 V27">
    <cfRule type="containsText" dxfId="193" priority="589" operator="containsText" text="Muy alta">
      <formula>NOT(ISERROR(SEARCH("Muy alta",V24)))</formula>
    </cfRule>
    <cfRule type="containsText" dxfId="192" priority="590" operator="containsText" text="Alta">
      <formula>NOT(ISERROR(SEARCH("Alta",V24)))</formula>
    </cfRule>
    <cfRule type="containsText" dxfId="191" priority="591" operator="containsText" text="Media">
      <formula>NOT(ISERROR(SEARCH("Media",V24)))</formula>
    </cfRule>
    <cfRule type="containsText" dxfId="190" priority="588" operator="containsText" text="Muy Baja">
      <formula>NOT(ISERROR(SEARCH("Muy Baja",V24)))</formula>
    </cfRule>
    <cfRule type="containsText" dxfId="189" priority="593" operator="containsText" text="Muy baja">
      <formula>NOT(ISERROR(SEARCH("Muy baja",V24)))</formula>
    </cfRule>
    <cfRule type="containsText" dxfId="188" priority="592" operator="containsText" text="Baja">
      <formula>NOT(ISERROR(SEARCH("Baja",V24)))</formula>
    </cfRule>
  </conditionalFormatting>
  <conditionalFormatting sqref="V31:V35">
    <cfRule type="containsText" dxfId="187" priority="442" operator="containsText" text="Muy alta">
      <formula>NOT(ISERROR(SEARCH("Muy alta",V31)))</formula>
    </cfRule>
    <cfRule type="containsText" dxfId="186" priority="443" operator="containsText" text="Alta">
      <formula>NOT(ISERROR(SEARCH("Alta",V31)))</formula>
    </cfRule>
    <cfRule type="containsText" dxfId="185" priority="444" operator="containsText" text="Media">
      <formula>NOT(ISERROR(SEARCH("Media",V31)))</formula>
    </cfRule>
    <cfRule type="containsText" dxfId="184" priority="445" operator="containsText" text="Baja">
      <formula>NOT(ISERROR(SEARCH("Baja",V31)))</formula>
    </cfRule>
    <cfRule type="containsText" dxfId="183" priority="441" operator="containsText" text="Muy Baja">
      <formula>NOT(ISERROR(SEARCH("Muy Baja",V31)))</formula>
    </cfRule>
    <cfRule type="containsText" dxfId="182" priority="446" operator="containsText" text="Muy baja">
      <formula>NOT(ISERROR(SEARCH("Muy baja",V31)))</formula>
    </cfRule>
  </conditionalFormatting>
  <conditionalFormatting sqref="V45 V49">
    <cfRule type="containsText" dxfId="181" priority="383" operator="containsText" text="Alta">
      <formula>NOT(ISERROR(SEARCH("Alta",V45)))</formula>
    </cfRule>
    <cfRule type="containsText" dxfId="180" priority="382" operator="containsText" text="Muy alta">
      <formula>NOT(ISERROR(SEARCH("Muy alta",V45)))</formula>
    </cfRule>
    <cfRule type="containsText" dxfId="179" priority="381" operator="containsText" text="Muy Baja">
      <formula>NOT(ISERROR(SEARCH("Muy Baja",V45)))</formula>
    </cfRule>
    <cfRule type="containsText" dxfId="178" priority="384" operator="containsText" text="Media">
      <formula>NOT(ISERROR(SEARCH("Media",V45)))</formula>
    </cfRule>
    <cfRule type="containsText" dxfId="177" priority="385" operator="containsText" text="Baja">
      <formula>NOT(ISERROR(SEARCH("Baja",V45)))</formula>
    </cfRule>
    <cfRule type="containsText" dxfId="176" priority="386" operator="containsText" text="Muy baja">
      <formula>NOT(ISERROR(SEARCH("Muy baja",V45)))</formula>
    </cfRule>
  </conditionalFormatting>
  <conditionalFormatting sqref="V54">
    <cfRule type="containsText" dxfId="175" priority="312" operator="containsText" text="Muy alta">
      <formula>NOT(ISERROR(SEARCH("Muy alta",V54)))</formula>
    </cfRule>
    <cfRule type="containsText" dxfId="174" priority="313" operator="containsText" text="Alta">
      <formula>NOT(ISERROR(SEARCH("Alta",V54)))</formula>
    </cfRule>
    <cfRule type="containsText" dxfId="173" priority="314" operator="containsText" text="Media">
      <formula>NOT(ISERROR(SEARCH("Media",V54)))</formula>
    </cfRule>
    <cfRule type="containsText" dxfId="172" priority="315" operator="containsText" text="Baja">
      <formula>NOT(ISERROR(SEARCH("Baja",V54)))</formula>
    </cfRule>
    <cfRule type="containsText" dxfId="171" priority="316" operator="containsText" text="Muy baja">
      <formula>NOT(ISERROR(SEARCH("Muy baja",V54)))</formula>
    </cfRule>
    <cfRule type="containsText" dxfId="170" priority="311" operator="containsText" text="Muy Baja">
      <formula>NOT(ISERROR(SEARCH("Muy Baja",V54)))</formula>
    </cfRule>
  </conditionalFormatting>
  <conditionalFormatting sqref="V57">
    <cfRule type="containsText" dxfId="169" priority="281" operator="containsText" text="Alta">
      <formula>NOT(ISERROR(SEARCH("Alta",V57)))</formula>
    </cfRule>
    <cfRule type="containsText" dxfId="168" priority="282" operator="containsText" text="Media">
      <formula>NOT(ISERROR(SEARCH("Media",V57)))</formula>
    </cfRule>
    <cfRule type="containsText" dxfId="167" priority="280" operator="containsText" text="Muy alta">
      <formula>NOT(ISERROR(SEARCH("Muy alta",V57)))</formula>
    </cfRule>
    <cfRule type="containsText" dxfId="166" priority="283" operator="containsText" text="Baja">
      <formula>NOT(ISERROR(SEARCH("Baja",V57)))</formula>
    </cfRule>
    <cfRule type="containsText" dxfId="165" priority="279" operator="containsText" text="Muy Baja">
      <formula>NOT(ISERROR(SEARCH("Muy Baja",V57)))</formula>
    </cfRule>
    <cfRule type="containsText" dxfId="164" priority="284" operator="containsText" text="Muy baja">
      <formula>NOT(ISERROR(SEARCH("Muy baja",V57)))</formula>
    </cfRule>
  </conditionalFormatting>
  <conditionalFormatting sqref="V63">
    <cfRule type="containsText" dxfId="163" priority="252" operator="containsText" text="Muy baja">
      <formula>NOT(ISERROR(SEARCH("Muy baja",V63)))</formula>
    </cfRule>
    <cfRule type="containsText" dxfId="162" priority="251" operator="containsText" text="Baja">
      <formula>NOT(ISERROR(SEARCH("Baja",V63)))</formula>
    </cfRule>
    <cfRule type="containsText" dxfId="161" priority="250" operator="containsText" text="Media">
      <formula>NOT(ISERROR(SEARCH("Media",V63)))</formula>
    </cfRule>
    <cfRule type="containsText" dxfId="160" priority="249" operator="containsText" text="Alta">
      <formula>NOT(ISERROR(SEARCH("Alta",V63)))</formula>
    </cfRule>
    <cfRule type="containsText" dxfId="159" priority="247" operator="containsText" text="Muy Baja">
      <formula>NOT(ISERROR(SEARCH("Muy Baja",V63)))</formula>
    </cfRule>
    <cfRule type="containsText" dxfId="158" priority="248" operator="containsText" text="Muy alta">
      <formula>NOT(ISERROR(SEARCH("Muy alta",V63)))</formula>
    </cfRule>
  </conditionalFormatting>
  <conditionalFormatting sqref="V76">
    <cfRule type="containsText" dxfId="157" priority="101" operator="containsText" text="Muy Baja">
      <formula>NOT(ISERROR(SEARCH("Muy Baja",V76)))</formula>
    </cfRule>
    <cfRule type="containsText" dxfId="156" priority="102" operator="containsText" text="Muy alta">
      <formula>NOT(ISERROR(SEARCH("Muy alta",V76)))</formula>
    </cfRule>
    <cfRule type="containsText" dxfId="155" priority="103" operator="containsText" text="Alta">
      <formula>NOT(ISERROR(SEARCH("Alta",V76)))</formula>
    </cfRule>
    <cfRule type="containsText" dxfId="154" priority="104" operator="containsText" text="Media">
      <formula>NOT(ISERROR(SEARCH("Media",V76)))</formula>
    </cfRule>
    <cfRule type="containsText" dxfId="153" priority="105" operator="containsText" text="Baja">
      <formula>NOT(ISERROR(SEARCH("Baja",V76)))</formula>
    </cfRule>
    <cfRule type="containsText" dxfId="152" priority="106" operator="containsText" text="Muy baja">
      <formula>NOT(ISERROR(SEARCH("Muy baja",V76)))</formula>
    </cfRule>
  </conditionalFormatting>
  <conditionalFormatting sqref="V80:V81">
    <cfRule type="containsText" dxfId="151" priority="220" operator="containsText" text="Muy baja">
      <formula>NOT(ISERROR(SEARCH("Muy baja",V80)))</formula>
    </cfRule>
    <cfRule type="containsText" dxfId="150" priority="219" operator="containsText" text="Baja">
      <formula>NOT(ISERROR(SEARCH("Baja",V80)))</formula>
    </cfRule>
    <cfRule type="containsText" dxfId="149" priority="218" operator="containsText" text="Media">
      <formula>NOT(ISERROR(SEARCH("Media",V80)))</formula>
    </cfRule>
    <cfRule type="containsText" dxfId="148" priority="217" operator="containsText" text="Alta">
      <formula>NOT(ISERROR(SEARCH("Alta",V80)))</formula>
    </cfRule>
    <cfRule type="containsText" dxfId="147" priority="215" operator="containsText" text="Muy Baja">
      <formula>NOT(ISERROR(SEARCH("Muy Baja",V80)))</formula>
    </cfRule>
    <cfRule type="containsText" dxfId="146" priority="216" operator="containsText" text="Muy alta">
      <formula>NOT(ISERROR(SEARCH("Muy alta",V80)))</formula>
    </cfRule>
  </conditionalFormatting>
  <conditionalFormatting sqref="V83:V99 V102 V104:V111 V113:V114 V117 V119:V121">
    <cfRule type="containsText" dxfId="145" priority="173" operator="containsText" text="Muy Baja">
      <formula>NOT(ISERROR(SEARCH("Muy Baja",V83)))</formula>
    </cfRule>
    <cfRule type="containsText" dxfId="144" priority="175" operator="containsText" text="Alta">
      <formula>NOT(ISERROR(SEARCH("Alta",V83)))</formula>
    </cfRule>
    <cfRule type="containsText" dxfId="143" priority="176" operator="containsText" text="Media">
      <formula>NOT(ISERROR(SEARCH("Media",V83)))</formula>
    </cfRule>
    <cfRule type="containsText" dxfId="142" priority="178" operator="containsText" text="Muy baja">
      <formula>NOT(ISERROR(SEARCH("Muy baja",V83)))</formula>
    </cfRule>
    <cfRule type="containsText" dxfId="141" priority="177" operator="containsText" text="Baja">
      <formula>NOT(ISERROR(SEARCH("Baja",V83)))</formula>
    </cfRule>
    <cfRule type="containsText" dxfId="140" priority="174" operator="containsText" text="Muy alta">
      <formula>NOT(ISERROR(SEARCH("Muy alta",V83)))</formula>
    </cfRule>
  </conditionalFormatting>
  <conditionalFormatting sqref="V125">
    <cfRule type="containsText" dxfId="139" priority="141" operator="containsText" text="Muy Baja">
      <formula>NOT(ISERROR(SEARCH("Muy Baja",V125)))</formula>
    </cfRule>
    <cfRule type="containsText" dxfId="138" priority="144" operator="containsText" text="Media">
      <formula>NOT(ISERROR(SEARCH("Media",V125)))</formula>
    </cfRule>
    <cfRule type="containsText" dxfId="137" priority="142" operator="containsText" text="Muy alta">
      <formula>NOT(ISERROR(SEARCH("Muy alta",V125)))</formula>
    </cfRule>
    <cfRule type="containsText" dxfId="136" priority="143" operator="containsText" text="Alta">
      <formula>NOT(ISERROR(SEARCH("Alta",V125)))</formula>
    </cfRule>
    <cfRule type="containsText" dxfId="135" priority="145" operator="containsText" text="Baja">
      <formula>NOT(ISERROR(SEARCH("Baja",V125)))</formula>
    </cfRule>
    <cfRule type="containsText" dxfId="134" priority="146" operator="containsText" text="Muy baja">
      <formula>NOT(ISERROR(SEARCH("Muy baja",V125)))</formula>
    </cfRule>
  </conditionalFormatting>
  <conditionalFormatting sqref="V127">
    <cfRule type="containsText" dxfId="133" priority="13" operator="containsText" text="Alta">
      <formula>NOT(ISERROR(SEARCH("Alta",V127)))</formula>
    </cfRule>
    <cfRule type="containsText" dxfId="132" priority="12" operator="containsText" text="Muy alta">
      <formula>NOT(ISERROR(SEARCH("Muy alta",V127)))</formula>
    </cfRule>
    <cfRule type="containsText" dxfId="131" priority="11" operator="containsText" text="Muy Baja">
      <formula>NOT(ISERROR(SEARCH("Muy Baja",V127)))</formula>
    </cfRule>
    <cfRule type="containsText" dxfId="130" priority="16" operator="containsText" text="Muy baja">
      <formula>NOT(ISERROR(SEARCH("Muy baja",V127)))</formula>
    </cfRule>
    <cfRule type="containsText" dxfId="129" priority="15" operator="containsText" text="Baja">
      <formula>NOT(ISERROR(SEARCH("Baja",V127)))</formula>
    </cfRule>
    <cfRule type="containsText" dxfId="128" priority="14" operator="containsText" text="Media">
      <formula>NOT(ISERROR(SEARCH("Media",V127)))</formula>
    </cfRule>
  </conditionalFormatting>
  <conditionalFormatting sqref="X12">
    <cfRule type="containsText" dxfId="127" priority="701" operator="containsText" text="Leve">
      <formula>NOT(ISERROR(SEARCH("Leve",X12)))</formula>
    </cfRule>
    <cfRule type="containsText" dxfId="126" priority="699" operator="containsText" text="Moderado">
      <formula>NOT(ISERROR(SEARCH("Moderado",X12)))</formula>
    </cfRule>
    <cfRule type="containsText" dxfId="125" priority="698" operator="containsText" text="Mayor">
      <formula>NOT(ISERROR(SEARCH("Mayor",X12)))</formula>
    </cfRule>
    <cfRule type="containsText" dxfId="124" priority="700" operator="containsText" text="Menor">
      <formula>NOT(ISERROR(SEARCH("Menor",X12)))</formula>
    </cfRule>
    <cfRule type="containsText" dxfId="123" priority="697" operator="containsText" text="Catastrófico">
      <formula>NOT(ISERROR(SEARCH("Catastrófico",X12)))</formula>
    </cfRule>
  </conditionalFormatting>
  <conditionalFormatting sqref="X12:X15">
    <cfRule type="containsText" dxfId="122" priority="125" operator="containsText" text="Alta">
      <formula>NOT(ISERROR(SEARCH("Alta",X12)))</formula>
    </cfRule>
    <cfRule type="containsText" dxfId="121" priority="123" operator="containsText" text="Mayor">
      <formula>NOT(ISERROR(SEARCH("Mayor",X12)))</formula>
    </cfRule>
    <cfRule type="containsText" dxfId="120" priority="124" operator="containsText" text="Mayor">
      <formula>NOT(ISERROR(SEARCH("Mayor",X12)))</formula>
    </cfRule>
  </conditionalFormatting>
  <conditionalFormatting sqref="X16:X17">
    <cfRule type="containsText" dxfId="119" priority="641" operator="containsText" text="Leve">
      <formula>NOT(ISERROR(SEARCH("Leve",X16)))</formula>
    </cfRule>
    <cfRule type="containsText" dxfId="118" priority="639" operator="containsText" text="Moderado">
      <formula>NOT(ISERROR(SEARCH("Moderado",X16)))</formula>
    </cfRule>
    <cfRule type="containsText" dxfId="117" priority="638" operator="containsText" text="Mayor">
      <formula>NOT(ISERROR(SEARCH("Mayor",X16)))</formula>
    </cfRule>
    <cfRule type="containsText" dxfId="116" priority="637" operator="containsText" text="Catastrófico">
      <formula>NOT(ISERROR(SEARCH("Catastrófico",X16)))</formula>
    </cfRule>
    <cfRule type="containsText" dxfId="115" priority="640" operator="containsText" text="Menor">
      <formula>NOT(ISERROR(SEARCH("Menor",X16)))</formula>
    </cfRule>
  </conditionalFormatting>
  <conditionalFormatting sqref="X24">
    <cfRule type="containsText" dxfId="114" priority="584" operator="containsText" text="Mayor">
      <formula>NOT(ISERROR(SEARCH("Mayor",X24)))</formula>
    </cfRule>
    <cfRule type="containsText" dxfId="113" priority="585" operator="containsText" text="Moderado">
      <formula>NOT(ISERROR(SEARCH("Moderado",X24)))</formula>
    </cfRule>
    <cfRule type="containsText" dxfId="112" priority="586" operator="containsText" text="Menor">
      <formula>NOT(ISERROR(SEARCH("Menor",X24)))</formula>
    </cfRule>
    <cfRule type="containsText" dxfId="111" priority="587" operator="containsText" text="Leve">
      <formula>NOT(ISERROR(SEARCH("Leve",X24)))</formula>
    </cfRule>
    <cfRule type="containsText" dxfId="110" priority="583" operator="containsText" text="Catastrófico">
      <formula>NOT(ISERROR(SEARCH("Catastrófico",X24)))</formula>
    </cfRule>
  </conditionalFormatting>
  <conditionalFormatting sqref="X27">
    <cfRule type="containsText" dxfId="109" priority="578" operator="containsText" text="Catastrófico">
      <formula>NOT(ISERROR(SEARCH("Catastrófico",X27)))</formula>
    </cfRule>
    <cfRule type="containsText" dxfId="108" priority="582" operator="containsText" text="Leve">
      <formula>NOT(ISERROR(SEARCH("Leve",X27)))</formula>
    </cfRule>
    <cfRule type="containsText" dxfId="107" priority="579" operator="containsText" text="Mayor">
      <formula>NOT(ISERROR(SEARCH("Mayor",X27)))</formula>
    </cfRule>
    <cfRule type="containsText" dxfId="106" priority="580" operator="containsText" text="Moderado">
      <formula>NOT(ISERROR(SEARCH("Moderado",X27)))</formula>
    </cfRule>
    <cfRule type="containsText" dxfId="105" priority="581" operator="containsText" text="Menor">
      <formula>NOT(ISERROR(SEARCH("Menor",X27)))</formula>
    </cfRule>
  </conditionalFormatting>
  <conditionalFormatting sqref="X31:X35">
    <cfRule type="containsText" dxfId="104" priority="451" operator="containsText" text="Leve">
      <formula>NOT(ISERROR(SEARCH("Leve",X31)))</formula>
    </cfRule>
    <cfRule type="containsText" dxfId="103" priority="447" operator="containsText" text="Catastrófico">
      <formula>NOT(ISERROR(SEARCH("Catastrófico",X31)))</formula>
    </cfRule>
    <cfRule type="containsText" dxfId="102" priority="448" operator="containsText" text="Mayor">
      <formula>NOT(ISERROR(SEARCH("Mayor",X31)))</formula>
    </cfRule>
    <cfRule type="containsText" dxfId="101" priority="449" operator="containsText" text="Moderado">
      <formula>NOT(ISERROR(SEARCH("Moderado",X31)))</formula>
    </cfRule>
    <cfRule type="containsText" dxfId="100" priority="450" operator="containsText" text="Menor">
      <formula>NOT(ISERROR(SEARCH("Menor",X31)))</formula>
    </cfRule>
  </conditionalFormatting>
  <conditionalFormatting sqref="X45 X49">
    <cfRule type="containsText" dxfId="99" priority="387" operator="containsText" text="Catastrófico">
      <formula>NOT(ISERROR(SEARCH("Catastrófico",X45)))</formula>
    </cfRule>
    <cfRule type="containsText" dxfId="98" priority="388" operator="containsText" text="Mayor">
      <formula>NOT(ISERROR(SEARCH("Mayor",X45)))</formula>
    </cfRule>
    <cfRule type="containsText" dxfId="97" priority="389" operator="containsText" text="Moderado">
      <formula>NOT(ISERROR(SEARCH("Moderado",X45)))</formula>
    </cfRule>
    <cfRule type="containsText" dxfId="96" priority="390" operator="containsText" text="Menor">
      <formula>NOT(ISERROR(SEARCH("Menor",X45)))</formula>
    </cfRule>
    <cfRule type="containsText" dxfId="95" priority="391" operator="containsText" text="Leve">
      <formula>NOT(ISERROR(SEARCH("Leve",X45)))</formula>
    </cfRule>
  </conditionalFormatting>
  <conditionalFormatting sqref="X54">
    <cfRule type="containsText" dxfId="94" priority="307" operator="containsText" text="Mayor">
      <formula>NOT(ISERROR(SEARCH("Mayor",X54)))</formula>
    </cfRule>
    <cfRule type="containsText" dxfId="93" priority="306" operator="containsText" text="Catastrófico">
      <formula>NOT(ISERROR(SEARCH("Catastrófico",X54)))</formula>
    </cfRule>
    <cfRule type="containsText" dxfId="92" priority="309" operator="containsText" text="Menor">
      <formula>NOT(ISERROR(SEARCH("Menor",X54)))</formula>
    </cfRule>
    <cfRule type="containsText" dxfId="91" priority="310" operator="containsText" text="Leve">
      <formula>NOT(ISERROR(SEARCH("Leve",X54)))</formula>
    </cfRule>
    <cfRule type="containsText" dxfId="90" priority="308" operator="containsText" text="Moderado">
      <formula>NOT(ISERROR(SEARCH("Moderado",X54)))</formula>
    </cfRule>
  </conditionalFormatting>
  <conditionalFormatting sqref="X57">
    <cfRule type="containsText" dxfId="89" priority="274" operator="containsText" text="Catastrófico">
      <formula>NOT(ISERROR(SEARCH("Catastrófico",X57)))</formula>
    </cfRule>
    <cfRule type="containsText" dxfId="88" priority="275" operator="containsText" text="Mayor">
      <formula>NOT(ISERROR(SEARCH("Mayor",X57)))</formula>
    </cfRule>
    <cfRule type="containsText" dxfId="87" priority="276" operator="containsText" text="Moderado">
      <formula>NOT(ISERROR(SEARCH("Moderado",X57)))</formula>
    </cfRule>
    <cfRule type="containsText" dxfId="86" priority="277" operator="containsText" text="Menor">
      <formula>NOT(ISERROR(SEARCH("Menor",X57)))</formula>
    </cfRule>
    <cfRule type="containsText" dxfId="85" priority="278" operator="containsText" text="Leve">
      <formula>NOT(ISERROR(SEARCH("Leve",X57)))</formula>
    </cfRule>
  </conditionalFormatting>
  <conditionalFormatting sqref="X63">
    <cfRule type="containsText" dxfId="84" priority="242" operator="containsText" text="Catastrófico">
      <formula>NOT(ISERROR(SEARCH("Catastrófico",X63)))</formula>
    </cfRule>
    <cfRule type="containsText" dxfId="83" priority="243" operator="containsText" text="Mayor">
      <formula>NOT(ISERROR(SEARCH("Mayor",X63)))</formula>
    </cfRule>
    <cfRule type="containsText" dxfId="82" priority="246" operator="containsText" text="Leve">
      <formula>NOT(ISERROR(SEARCH("Leve",X63)))</formula>
    </cfRule>
    <cfRule type="containsText" dxfId="81" priority="245" operator="containsText" text="Menor">
      <formula>NOT(ISERROR(SEARCH("Menor",X63)))</formula>
    </cfRule>
    <cfRule type="containsText" dxfId="80" priority="244" operator="containsText" text="Moderado">
      <formula>NOT(ISERROR(SEARCH("Moderado",X63)))</formula>
    </cfRule>
  </conditionalFormatting>
  <conditionalFormatting sqref="X76">
    <cfRule type="containsText" dxfId="79" priority="90" operator="containsText" text="Catastrófico">
      <formula>NOT(ISERROR(SEARCH("Catastrófico",X76)))</formula>
    </cfRule>
    <cfRule type="containsText" dxfId="78" priority="91" operator="containsText" text="Mayor">
      <formula>NOT(ISERROR(SEARCH("Mayor",X76)))</formula>
    </cfRule>
    <cfRule type="containsText" dxfId="77" priority="92" operator="containsText" text="Moderado">
      <formula>NOT(ISERROR(SEARCH("Moderado",X76)))</formula>
    </cfRule>
    <cfRule type="containsText" dxfId="76" priority="93" operator="containsText" text="Menor">
      <formula>NOT(ISERROR(SEARCH("Menor",X76)))</formula>
    </cfRule>
    <cfRule type="containsText" dxfId="75" priority="94" operator="containsText" text="Leve">
      <formula>NOT(ISERROR(SEARCH("Leve",X76)))</formula>
    </cfRule>
  </conditionalFormatting>
  <conditionalFormatting sqref="X80:X81">
    <cfRule type="containsText" dxfId="74" priority="213" operator="containsText" text="Menor">
      <formula>NOT(ISERROR(SEARCH("Menor",X80)))</formula>
    </cfRule>
    <cfRule type="containsText" dxfId="73" priority="210" operator="containsText" text="Catastrófico">
      <formula>NOT(ISERROR(SEARCH("Catastrófico",X80)))</formula>
    </cfRule>
    <cfRule type="containsText" dxfId="72" priority="211" operator="containsText" text="Mayor">
      <formula>NOT(ISERROR(SEARCH("Mayor",X80)))</formula>
    </cfRule>
    <cfRule type="containsText" dxfId="71" priority="212" operator="containsText" text="Moderado">
      <formula>NOT(ISERROR(SEARCH("Moderado",X80)))</formula>
    </cfRule>
    <cfRule type="containsText" dxfId="70" priority="214" operator="containsText" text="Leve">
      <formula>NOT(ISERROR(SEARCH("Leve",X80)))</formula>
    </cfRule>
  </conditionalFormatting>
  <conditionalFormatting sqref="X83:X99 X102 X104:X111 X113:X114 X117 X119:X121">
    <cfRule type="containsText" dxfId="69" priority="181" operator="containsText" text="Moderado">
      <formula>NOT(ISERROR(SEARCH("Moderado",X83)))</formula>
    </cfRule>
    <cfRule type="containsText" dxfId="68" priority="182" operator="containsText" text="Menor">
      <formula>NOT(ISERROR(SEARCH("Menor",X83)))</formula>
    </cfRule>
    <cfRule type="containsText" dxfId="67" priority="183" operator="containsText" text="Leve">
      <formula>NOT(ISERROR(SEARCH("Leve",X83)))</formula>
    </cfRule>
    <cfRule type="containsText" dxfId="66" priority="179" operator="containsText" text="Catastrófico">
      <formula>NOT(ISERROR(SEARCH("Catastrófico",X83)))</formula>
    </cfRule>
    <cfRule type="containsText" dxfId="65" priority="180" operator="containsText" text="Mayor">
      <formula>NOT(ISERROR(SEARCH("Mayor",X83)))</formula>
    </cfRule>
  </conditionalFormatting>
  <conditionalFormatting sqref="X125">
    <cfRule type="containsText" dxfId="64" priority="136" operator="containsText" text="Catastrófico">
      <formula>NOT(ISERROR(SEARCH("Catastrófico",X125)))</formula>
    </cfRule>
    <cfRule type="containsText" dxfId="63" priority="140" operator="containsText" text="Leve">
      <formula>NOT(ISERROR(SEARCH("Leve",X125)))</formula>
    </cfRule>
    <cfRule type="containsText" dxfId="62" priority="139" operator="containsText" text="Menor">
      <formula>NOT(ISERROR(SEARCH("Menor",X125)))</formula>
    </cfRule>
    <cfRule type="containsText" dxfId="61" priority="138" operator="containsText" text="Moderado">
      <formula>NOT(ISERROR(SEARCH("Moderado",X125)))</formula>
    </cfRule>
    <cfRule type="containsText" dxfId="60" priority="137" operator="containsText" text="Mayor">
      <formula>NOT(ISERROR(SEARCH("Mayor",X125)))</formula>
    </cfRule>
  </conditionalFormatting>
  <conditionalFormatting sqref="X127">
    <cfRule type="containsText" dxfId="59" priority="6" operator="containsText" text="Catastrófico">
      <formula>NOT(ISERROR(SEARCH("Catastrófico",X127)))</formula>
    </cfRule>
    <cfRule type="containsText" dxfId="58" priority="7" operator="containsText" text="Mayor">
      <formula>NOT(ISERROR(SEARCH("Mayor",X127)))</formula>
    </cfRule>
    <cfRule type="containsText" dxfId="57" priority="8" operator="containsText" text="Moderado">
      <formula>NOT(ISERROR(SEARCH("Moderado",X127)))</formula>
    </cfRule>
    <cfRule type="containsText" dxfId="56" priority="9" operator="containsText" text="Menor">
      <formula>NOT(ISERROR(SEARCH("Menor",X127)))</formula>
    </cfRule>
    <cfRule type="containsText" dxfId="55" priority="10" operator="containsText" text="Leve">
      <formula>NOT(ISERROR(SEARCH("Leve",X127)))</formula>
    </cfRule>
  </conditionalFormatting>
  <conditionalFormatting sqref="Z12">
    <cfRule type="containsText" dxfId="54" priority="693" operator="containsText" text="Extrema">
      <formula>NOT(ISERROR(SEARCH("Extrema",Z12)))</formula>
    </cfRule>
    <cfRule type="containsText" priority="695" operator="containsText" text="Moderada">
      <formula>NOT(ISERROR(SEARCH("Moderada",Z12)))</formula>
    </cfRule>
    <cfRule type="containsText" dxfId="53" priority="694" operator="containsText" text="Alta">
      <formula>NOT(ISERROR(SEARCH("Alta",Z12)))</formula>
    </cfRule>
    <cfRule type="containsText" dxfId="52" priority="696" operator="containsText" text="Baja">
      <formula>NOT(ISERROR(SEARCH("Baja",Z12)))</formula>
    </cfRule>
  </conditionalFormatting>
  <conditionalFormatting sqref="Z16:Z17">
    <cfRule type="containsText" dxfId="51" priority="40" operator="containsText" text="Extrema">
      <formula>NOT(ISERROR(SEARCH("Extrema",Z16)))</formula>
    </cfRule>
    <cfRule type="containsText" dxfId="50" priority="38" operator="containsText" text="Moderada">
      <formula>NOT(ISERROR(SEARCH("Moderada",Z16)))</formula>
    </cfRule>
    <cfRule type="containsText" dxfId="49" priority="43" operator="containsText" text="Mayor">
      <formula>NOT(ISERROR(SEARCH("Mayor",Z16)))</formula>
    </cfRule>
    <cfRule type="containsText" dxfId="48" priority="45" operator="containsText" text="Menor">
      <formula>NOT(ISERROR(SEARCH("Menor",Z16)))</formula>
    </cfRule>
    <cfRule type="containsText" dxfId="47" priority="46" operator="containsText" text="Leve">
      <formula>NOT(ISERROR(SEARCH("Leve",Z16)))</formula>
    </cfRule>
    <cfRule type="containsText" dxfId="46" priority="44" operator="containsText" text="Moderado">
      <formula>NOT(ISERROR(SEARCH("Moderado",Z16)))</formula>
    </cfRule>
    <cfRule type="containsText" dxfId="45" priority="39" operator="containsText" text="Baja">
      <formula>NOT(ISERROR(SEARCH("Baja",Z16)))</formula>
    </cfRule>
    <cfRule type="containsText" dxfId="44" priority="42" operator="containsText" text="Catastrófico">
      <formula>NOT(ISERROR(SEARCH("Catastrófico",Z16)))</formula>
    </cfRule>
    <cfRule type="containsText" dxfId="43" priority="41" operator="containsText" text="Alta">
      <formula>NOT(ISERROR(SEARCH("Alta",Z16)))</formula>
    </cfRule>
  </conditionalFormatting>
  <conditionalFormatting sqref="Z24 Z27">
    <cfRule type="containsText" dxfId="42" priority="577" operator="containsText" text="Baja">
      <formula>NOT(ISERROR(SEARCH("Baja",Z24)))</formula>
    </cfRule>
    <cfRule type="containsText" dxfId="41" priority="574" operator="containsText" text="Extrema">
      <formula>NOT(ISERROR(SEARCH("Extrema",Z24)))</formula>
    </cfRule>
    <cfRule type="containsText" dxfId="40" priority="576" operator="containsText" text="Moderada">
      <formula>NOT(ISERROR(SEARCH("Moderada",Z24)))</formula>
    </cfRule>
    <cfRule type="containsText" dxfId="39" priority="575" operator="containsText" text="Alta">
      <formula>NOT(ISERROR(SEARCH("Alta",Z24)))</formula>
    </cfRule>
  </conditionalFormatting>
  <conditionalFormatting sqref="Z31:Z35">
    <cfRule type="containsText" dxfId="38" priority="437" operator="containsText" text="Extrema">
      <formula>NOT(ISERROR(SEARCH("Extrema",Z31)))</formula>
    </cfRule>
    <cfRule type="containsText" priority="439" operator="containsText" text="Moderada">
      <formula>NOT(ISERROR(SEARCH("Moderada",Z31)))</formula>
    </cfRule>
    <cfRule type="containsText" dxfId="37" priority="440" operator="containsText" text="Baja">
      <formula>NOT(ISERROR(SEARCH("Baja",Z31)))</formula>
    </cfRule>
    <cfRule type="containsText" dxfId="36" priority="438" operator="containsText" text="Alta">
      <formula>NOT(ISERROR(SEARCH("Alta",Z31)))</formula>
    </cfRule>
  </conditionalFormatting>
  <conditionalFormatting sqref="Z45 Z49">
    <cfRule type="containsText" priority="395" operator="containsText" text="Moderada">
      <formula>NOT(ISERROR(SEARCH("Moderada",Z45)))</formula>
    </cfRule>
    <cfRule type="containsText" dxfId="35" priority="396" operator="containsText" text="Baja">
      <formula>NOT(ISERROR(SEARCH("Baja",Z45)))</formula>
    </cfRule>
    <cfRule type="containsText" dxfId="34" priority="394" operator="containsText" text="Alta">
      <formula>NOT(ISERROR(SEARCH("Alta",Z45)))</formula>
    </cfRule>
    <cfRule type="containsText" dxfId="33" priority="393" operator="containsText" text="Extrema">
      <formula>NOT(ISERROR(SEARCH("Extrema",Z45)))</formula>
    </cfRule>
    <cfRule type="containsText" dxfId="32" priority="392" operator="containsText" text="Moderada">
      <formula>NOT(ISERROR(SEARCH("Moderada",Z45)))</formula>
    </cfRule>
  </conditionalFormatting>
  <conditionalFormatting sqref="Z54">
    <cfRule type="containsText" dxfId="31" priority="303" operator="containsText" text="Alta">
      <formula>NOT(ISERROR(SEARCH("Alta",Z54)))</formula>
    </cfRule>
    <cfRule type="containsText" priority="304" operator="containsText" text="Moderada">
      <formula>NOT(ISERROR(SEARCH("Moderada",Z54)))</formula>
    </cfRule>
    <cfRule type="containsText" dxfId="30" priority="305" operator="containsText" text="Baja">
      <formula>NOT(ISERROR(SEARCH("Baja",Z54)))</formula>
    </cfRule>
    <cfRule type="containsText" dxfId="29" priority="301" operator="containsText" text="Moderada">
      <formula>NOT(ISERROR(SEARCH("Moderada",Z54)))</formula>
    </cfRule>
    <cfRule type="containsText" dxfId="28" priority="302" operator="containsText" text="Extrema">
      <formula>NOT(ISERROR(SEARCH("Extrema",Z54)))</formula>
    </cfRule>
  </conditionalFormatting>
  <conditionalFormatting sqref="Z57">
    <cfRule type="containsText" dxfId="27" priority="271" operator="containsText" text="Alta">
      <formula>NOT(ISERROR(SEARCH("Alta",Z57)))</formula>
    </cfRule>
    <cfRule type="containsText" priority="272" operator="containsText" text="Moderada">
      <formula>NOT(ISERROR(SEARCH("Moderada",Z57)))</formula>
    </cfRule>
    <cfRule type="containsText" dxfId="26" priority="273" operator="containsText" text="Baja">
      <formula>NOT(ISERROR(SEARCH("Baja",Z57)))</formula>
    </cfRule>
    <cfRule type="containsText" dxfId="25" priority="269" operator="containsText" text="Moderada">
      <formula>NOT(ISERROR(SEARCH("Moderada",Z57)))</formula>
    </cfRule>
    <cfRule type="containsText" dxfId="24" priority="270" operator="containsText" text="Extrema">
      <formula>NOT(ISERROR(SEARCH("Extrema",Z57)))</formula>
    </cfRule>
  </conditionalFormatting>
  <conditionalFormatting sqref="Z63">
    <cfRule type="containsText" dxfId="23" priority="238" operator="containsText" text="Extrema">
      <formula>NOT(ISERROR(SEARCH("Extrema",Z63)))</formula>
    </cfRule>
    <cfRule type="containsText" dxfId="22" priority="237" operator="containsText" text="Moderada">
      <formula>NOT(ISERROR(SEARCH("Moderada",Z63)))</formula>
    </cfRule>
    <cfRule type="containsText" dxfId="21" priority="241" operator="containsText" text="Baja">
      <formula>NOT(ISERROR(SEARCH("Baja",Z63)))</formula>
    </cfRule>
    <cfRule type="containsText" priority="240" operator="containsText" text="Moderada">
      <formula>NOT(ISERROR(SEARCH("Moderada",Z63)))</formula>
    </cfRule>
    <cfRule type="containsText" dxfId="20" priority="239" operator="containsText" text="Alta">
      <formula>NOT(ISERROR(SEARCH("Alta",Z63)))</formula>
    </cfRule>
  </conditionalFormatting>
  <conditionalFormatting sqref="Z76">
    <cfRule type="containsText" dxfId="19" priority="87" operator="containsText" text="Alta">
      <formula>NOT(ISERROR(SEARCH("Alta",Z76)))</formula>
    </cfRule>
    <cfRule type="containsText" dxfId="18" priority="89" operator="containsText" text="Baja">
      <formula>NOT(ISERROR(SEARCH("Baja",Z76)))</formula>
    </cfRule>
    <cfRule type="containsText" priority="88" operator="containsText" text="Moderada">
      <formula>NOT(ISERROR(SEARCH("Moderada",Z76)))</formula>
    </cfRule>
    <cfRule type="containsText" dxfId="17" priority="86" operator="containsText" text="Extrema">
      <formula>NOT(ISERROR(SEARCH("Extrema",Z76)))</formula>
    </cfRule>
    <cfRule type="containsText" dxfId="16" priority="85" operator="containsText" text="Moderada">
      <formula>NOT(ISERROR(SEARCH("Moderada",Z76)))</formula>
    </cfRule>
  </conditionalFormatting>
  <conditionalFormatting sqref="Z80:Z81">
    <cfRule type="containsText" dxfId="15" priority="205" operator="containsText" text="Moderada">
      <formula>NOT(ISERROR(SEARCH("Moderada",Z80)))</formula>
    </cfRule>
    <cfRule type="containsText" dxfId="14" priority="206" operator="containsText" text="Extrema">
      <formula>NOT(ISERROR(SEARCH("Extrema",Z80)))</formula>
    </cfRule>
    <cfRule type="containsText" dxfId="13" priority="209" operator="containsText" text="Baja">
      <formula>NOT(ISERROR(SEARCH("Baja",Z80)))</formula>
    </cfRule>
    <cfRule type="containsText" priority="208" operator="containsText" text="Moderada">
      <formula>NOT(ISERROR(SEARCH("Moderada",Z80)))</formula>
    </cfRule>
    <cfRule type="containsText" dxfId="12" priority="207" operator="containsText" text="Alta">
      <formula>NOT(ISERROR(SEARCH("Alta",Z80)))</formula>
    </cfRule>
  </conditionalFormatting>
  <conditionalFormatting sqref="Z83:Z99 Z102 Z104:Z111 Z113:Z114 Z117 Z119:Z121">
    <cfRule type="containsText" dxfId="11" priority="172" operator="containsText" text="Baja">
      <formula>NOT(ISERROR(SEARCH("Baja",Z83)))</formula>
    </cfRule>
    <cfRule type="containsText" priority="171" operator="containsText" text="Moderada">
      <formula>NOT(ISERROR(SEARCH("Moderada",Z83)))</formula>
    </cfRule>
    <cfRule type="containsText" dxfId="10" priority="170" operator="containsText" text="Alta">
      <formula>NOT(ISERROR(SEARCH("Alta",Z83)))</formula>
    </cfRule>
    <cfRule type="containsText" dxfId="9" priority="169" operator="containsText" text="Extrema">
      <formula>NOT(ISERROR(SEARCH("Extrema",Z83)))</formula>
    </cfRule>
    <cfRule type="containsText" dxfId="8" priority="168" operator="containsText" text="Moderada">
      <formula>NOT(ISERROR(SEARCH("Moderada",Z83)))</formula>
    </cfRule>
  </conditionalFormatting>
  <conditionalFormatting sqref="Z125">
    <cfRule type="containsText" dxfId="7" priority="135" operator="containsText" text="Baja">
      <formula>NOT(ISERROR(SEARCH("Baja",Z125)))</formula>
    </cfRule>
    <cfRule type="containsText" priority="134" operator="containsText" text="Moderada">
      <formula>NOT(ISERROR(SEARCH("Moderada",Z125)))</formula>
    </cfRule>
    <cfRule type="containsText" dxfId="6" priority="132" operator="containsText" text="Extrema">
      <formula>NOT(ISERROR(SEARCH("Extrema",Z125)))</formula>
    </cfRule>
    <cfRule type="containsText" dxfId="5" priority="131" operator="containsText" text="Moderada">
      <formula>NOT(ISERROR(SEARCH("Moderada",Z125)))</formula>
    </cfRule>
    <cfRule type="containsText" dxfId="4" priority="133" operator="containsText" text="Alta">
      <formula>NOT(ISERROR(SEARCH("Alta",Z125)))</formula>
    </cfRule>
  </conditionalFormatting>
  <conditionalFormatting sqref="Z127">
    <cfRule type="containsText" dxfId="3" priority="5" operator="containsText" text="Baja">
      <formula>NOT(ISERROR(SEARCH("Baja",Z127)))</formula>
    </cfRule>
    <cfRule type="containsText" priority="4" operator="containsText" text="Moderada">
      <formula>NOT(ISERROR(SEARCH("Moderada",Z127)))</formula>
    </cfRule>
    <cfRule type="containsText" dxfId="2" priority="2" operator="containsText" text="Extrema">
      <formula>NOT(ISERROR(SEARCH("Extrema",Z127)))</formula>
    </cfRule>
    <cfRule type="containsText" dxfId="1" priority="1" operator="containsText" text="Moderada">
      <formula>NOT(ISERROR(SEARCH("Moderada",Z127)))</formula>
    </cfRule>
    <cfRule type="containsText" dxfId="0" priority="3" operator="containsText" text="Alta">
      <formula>NOT(ISERROR(SEARCH("Alta",Z127)))</formula>
    </cfRule>
  </conditionalFormatting>
  <printOptions horizontalCentered="1"/>
  <pageMargins left="0.19685039370078741" right="0.19685039370078741" top="0.19685039370078741" bottom="0.19685039370078741" header="0" footer="0"/>
  <pageSetup paperSize="14" scale="26"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Hoja1!$C$4:$C$8</xm:f>
          </x14:formula1>
          <xm:sqref>J12 J16:J17 V102 V27 V45 J45 V49 J63 V63 J27 V71:V74 V78 J80:J81 V80:V81 V125 J117 V117 J119:J121 V119:V121 J125 J102 V24 J24 J71:J74 J65:J68 V65:V68 V76 J76 J78 V104:V111 J105:J111 V113:V114 J113:J114 V31:V35 J31:J35 V57 J60:J61 V60:V61 J49 V54 J54 J57 J127 V83:V99 J83:J99 V12:V17</xm:sqref>
        </x14:dataValidation>
        <x14:dataValidation type="list" allowBlank="1" showInputMessage="1" showErrorMessage="1" xr:uid="{00000000-0002-0000-0000-000001000000}">
          <x14:formula1>
            <xm:f>Hoja1!$E$4:$E$8</xm:f>
          </x14:formula1>
          <xm:sqref>L12 X12 L16:L17 X16:X17 X27 X57 X45 L45 X49 X102 L63 X63 L27 X71:X74 X78 L80:L81 X80:X81 X125 L117 X117 L119:L121 X119:X121 L125 L102 X24 L24 L71:L74 L65:L68 X65:X68 X76 L76 L78 X104:X111 L105:L111 X113:X114 L113:L114 X31:X35 L31:L35 L60:L61 X60:X61 L49 X54 L54 L57 L83:L99 X83:X99 L127 X127</xm:sqref>
        </x14:dataValidation>
        <x14:dataValidation type="list" allowBlank="1" showInputMessage="1" showErrorMessage="1" xr:uid="{00000000-0002-0000-0000-000002000000}">
          <x14:formula1>
            <xm:f>Hoja1!$C$11:$C$13</xm:f>
          </x14:formula1>
          <xm:sqref>Q124 Q37 Q80:Q81 Q119:Q121 Q24:Q25 Q102 Q40 Q42 Q45 Q47 Q60 Q12:Q14 Q54 Q56:Q57 Q127 Q27:Q35 Q104:Q117 Q83:Q99 Q18:Q22 Q16 Q62:Q67 Q69:Q78</xm:sqref>
        </x14:dataValidation>
        <x14:dataValidation type="list" allowBlank="1" showInputMessage="1" showErrorMessage="1" xr:uid="{00000000-0002-0000-0000-000003000000}">
          <x14:formula1>
            <xm:f>Hoja1!$E$11:$E$12</xm:f>
          </x14:formula1>
          <xm:sqref>R124 R37 R80:R81 R119:R121 R24:R25 R102 R40 R42 R45 R47 R60 R12:R14 R54 R56:R57 R127 R27:R35 R104:R117 R83:R99 R18:R22 R16 R62:R67 R69:R78</xm:sqref>
        </x14:dataValidation>
        <x14:dataValidation type="list" allowBlank="1" showInputMessage="1" showErrorMessage="1" xr:uid="{00000000-0002-0000-0000-000004000000}">
          <x14:formula1>
            <xm:f>Hoja1!$C$16:$C$17</xm:f>
          </x14:formula1>
          <xm:sqref>T124 T37 T80:T81 T119:T121 T24:T25 T102 T40 T42 T45 T47 T60 T12:T14 T54 T56:T57 T127 T27:T35 T104:T117 T83:T99 T18:T22 T16 T62:T67 T69:T78</xm:sqref>
        </x14:dataValidation>
        <x14:dataValidation type="list" allowBlank="1" showInputMessage="1" showErrorMessage="1" xr:uid="{00000000-0002-0000-0000-000005000000}">
          <x14:formula1>
            <xm:f>Hoja1!$E$16:$E$17</xm:f>
          </x14:formula1>
          <xm:sqref>U124 U37 U80:U81 U119:U121 U24:U25 U102 U40 U42 U45 U47 U60 U12:U14 U54 U56:U57 U127 U27:U35 U104:U117 U83:U99 U18:U22 U16 U62:U67 U69:U78</xm:sqref>
        </x14:dataValidation>
        <x14:dataValidation type="list" allowBlank="1" showInputMessage="1" showErrorMessage="1" xr:uid="{00000000-0002-0000-0000-000006000000}">
          <x14:formula1>
            <xm:f>Hoja1!$G$4:$G$7</xm:f>
          </x14:formula1>
          <xm:sqref>AA24 AA63 AA71:AA74 AA80:AA81 AA83:AA99 AA117 AA119:AA121 AA31:AA35 AA65:AA68 AA76 AA78 AA102 AA104:AA111 AA113:AA114 AA45 AA60:AA61 AA49 AA54 AA57 AA125:AA128 AA12:AA17</xm:sqref>
        </x14:dataValidation>
        <x14:dataValidation type="list" allowBlank="1" showInputMessage="1" showErrorMessage="1" xr:uid="{00000000-0002-0000-0000-000007000000}">
          <x14:formula1>
            <xm:f>Hoja1!$G$11:$G$14</xm:f>
          </x14:formula1>
          <xm:sqref>N16:N17 Z16:Z17 Z27 Z57 Z45 N45 Z49 Z102 N63 Z63 N27 Z71:Z74 Z78 N80:N81 Z80:Z81 Z125 N117 Z117 N119:N121 Z119:Z121 N125 N102 Z24 N24 N71:N74 N65:N68 Z65:Z68 Z76 N76 N78 Z104:Z111 N105:N111 Z113:Z114 N113:N114 Z31:Z35 N31:N35 N60:N61 Z60:Z61 N49 Z54 N54 N57 Z83:Z99 N83:N99 N127 Z127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20"/>
  <sheetViews>
    <sheetView topLeftCell="A46" workbookViewId="0">
      <selection activeCell="B59" sqref="B59"/>
    </sheetView>
  </sheetViews>
  <sheetFormatPr baseColWidth="10" defaultRowHeight="13.8"/>
  <cols>
    <col min="1" max="1" width="19.8984375" customWidth="1"/>
    <col min="2" max="2" width="22.09765625" bestFit="1" customWidth="1"/>
  </cols>
  <sheetData>
    <row r="2" spans="1:2" ht="15.6">
      <c r="A2" s="99" t="s">
        <v>34</v>
      </c>
    </row>
    <row r="3" spans="1:2" ht="24">
      <c r="A3" s="35" t="s">
        <v>56</v>
      </c>
      <c r="B3" s="35" t="s">
        <v>904</v>
      </c>
    </row>
    <row r="4" spans="1:2" ht="24">
      <c r="A4" s="35" t="s">
        <v>696</v>
      </c>
      <c r="B4" s="35" t="s">
        <v>947</v>
      </c>
    </row>
    <row r="5" spans="1:2" ht="24">
      <c r="A5" s="35" t="s">
        <v>698</v>
      </c>
      <c r="B5" s="157" t="s">
        <v>905</v>
      </c>
    </row>
    <row r="6" spans="1:2" ht="24">
      <c r="A6" s="35" t="s">
        <v>828</v>
      </c>
      <c r="B6" s="35" t="s">
        <v>905</v>
      </c>
    </row>
    <row r="7" spans="1:2" ht="24">
      <c r="A7" s="35" t="s">
        <v>701</v>
      </c>
      <c r="B7" s="35" t="s">
        <v>906</v>
      </c>
    </row>
    <row r="8" spans="1:2" ht="24">
      <c r="A8" s="35" t="s">
        <v>393</v>
      </c>
      <c r="B8" s="157" t="s">
        <v>906</v>
      </c>
    </row>
    <row r="9" spans="1:2" ht="24">
      <c r="A9" s="35" t="s">
        <v>702</v>
      </c>
      <c r="B9" s="35" t="s">
        <v>907</v>
      </c>
    </row>
    <row r="10" spans="1:2">
      <c r="A10" s="35" t="s">
        <v>74</v>
      </c>
      <c r="B10" s="157" t="s">
        <v>909</v>
      </c>
    </row>
    <row r="11" spans="1:2">
      <c r="A11" s="38" t="s">
        <v>100</v>
      </c>
      <c r="B11" s="157" t="s">
        <v>908</v>
      </c>
    </row>
    <row r="12" spans="1:2">
      <c r="A12" s="38" t="s">
        <v>700</v>
      </c>
      <c r="B12" s="157" t="s">
        <v>909</v>
      </c>
    </row>
    <row r="13" spans="1:2" ht="24">
      <c r="A13" s="38" t="s">
        <v>722</v>
      </c>
      <c r="B13" s="35" t="s">
        <v>910</v>
      </c>
    </row>
    <row r="14" spans="1:2" ht="36">
      <c r="A14" s="38" t="s">
        <v>720</v>
      </c>
      <c r="B14" s="157" t="s">
        <v>911</v>
      </c>
    </row>
    <row r="15" spans="1:2" ht="36">
      <c r="A15" s="38" t="s">
        <v>721</v>
      </c>
      <c r="B15" s="157" t="s">
        <v>912</v>
      </c>
    </row>
    <row r="16" spans="1:2" ht="24">
      <c r="A16" s="38" t="s">
        <v>729</v>
      </c>
      <c r="B16" s="38" t="s">
        <v>729</v>
      </c>
    </row>
    <row r="17" spans="1:2" ht="36">
      <c r="A17" s="38" t="s">
        <v>735</v>
      </c>
      <c r="B17" s="157" t="s">
        <v>913</v>
      </c>
    </row>
    <row r="18" spans="1:2" ht="108">
      <c r="A18" s="38" t="s">
        <v>162</v>
      </c>
      <c r="B18" s="35" t="s">
        <v>914</v>
      </c>
    </row>
    <row r="19" spans="1:2" ht="108">
      <c r="A19" s="38" t="s">
        <v>165</v>
      </c>
      <c r="B19" s="35" t="s">
        <v>914</v>
      </c>
    </row>
    <row r="20" spans="1:2" ht="96">
      <c r="A20" s="38" t="s">
        <v>875</v>
      </c>
      <c r="B20" s="38" t="s">
        <v>915</v>
      </c>
    </row>
    <row r="21" spans="1:2" ht="60">
      <c r="A21" s="38" t="s">
        <v>740</v>
      </c>
      <c r="B21" s="38" t="s">
        <v>916</v>
      </c>
    </row>
    <row r="22" spans="1:2" ht="48">
      <c r="A22" s="38" t="s">
        <v>876</v>
      </c>
      <c r="B22" s="38" t="s">
        <v>917</v>
      </c>
    </row>
    <row r="23" spans="1:2" ht="48">
      <c r="A23" s="38" t="s">
        <v>741</v>
      </c>
      <c r="B23" s="38" t="s">
        <v>918</v>
      </c>
    </row>
    <row r="24" spans="1:2" ht="24">
      <c r="A24" s="38" t="s">
        <v>743</v>
      </c>
      <c r="B24" s="38" t="s">
        <v>919</v>
      </c>
    </row>
    <row r="25" spans="1:2" ht="48">
      <c r="A25" s="38" t="s">
        <v>178</v>
      </c>
      <c r="B25" s="38" t="s">
        <v>920</v>
      </c>
    </row>
    <row r="26" spans="1:2" ht="48">
      <c r="A26" s="38" t="s">
        <v>744</v>
      </c>
      <c r="B26" s="38" t="s">
        <v>921</v>
      </c>
    </row>
    <row r="27" spans="1:2" ht="60">
      <c r="A27" s="38" t="s">
        <v>881</v>
      </c>
      <c r="B27" s="38" t="s">
        <v>922</v>
      </c>
    </row>
    <row r="28" spans="1:2" ht="72">
      <c r="A28" s="38" t="s">
        <v>745</v>
      </c>
      <c r="B28" s="38" t="s">
        <v>923</v>
      </c>
    </row>
    <row r="29" spans="1:2" ht="24">
      <c r="A29" s="38" t="s">
        <v>216</v>
      </c>
      <c r="B29" s="157" t="s">
        <v>924</v>
      </c>
    </row>
    <row r="30" spans="1:2" ht="36">
      <c r="A30" s="38" t="s">
        <v>206</v>
      </c>
      <c r="B30" s="38" t="s">
        <v>925</v>
      </c>
    </row>
    <row r="31" spans="1:2" ht="72">
      <c r="A31" s="38" t="s">
        <v>882</v>
      </c>
      <c r="B31" s="38" t="s">
        <v>926</v>
      </c>
    </row>
    <row r="32" spans="1:2" ht="72">
      <c r="A32" s="90" t="s">
        <v>883</v>
      </c>
      <c r="B32" s="90" t="s">
        <v>927</v>
      </c>
    </row>
    <row r="33" spans="1:2">
      <c r="A33" s="38" t="s">
        <v>764</v>
      </c>
      <c r="B33" s="38" t="s">
        <v>928</v>
      </c>
    </row>
    <row r="34" spans="1:2" ht="24">
      <c r="A34" s="38" t="s">
        <v>766</v>
      </c>
      <c r="B34" s="38" t="s">
        <v>929</v>
      </c>
    </row>
    <row r="35" spans="1:2">
      <c r="A35" s="38" t="s">
        <v>771</v>
      </c>
      <c r="B35" s="38" t="s">
        <v>771</v>
      </c>
    </row>
    <row r="36" spans="1:2" ht="24">
      <c r="A36" s="43" t="s">
        <v>772</v>
      </c>
      <c r="B36" s="35" t="s">
        <v>930</v>
      </c>
    </row>
    <row r="37" spans="1:2" ht="24">
      <c r="A37" s="43" t="s">
        <v>778</v>
      </c>
      <c r="B37" s="35" t="s">
        <v>907</v>
      </c>
    </row>
    <row r="38" spans="1:2" ht="24">
      <c r="A38" s="43" t="s">
        <v>324</v>
      </c>
      <c r="B38" s="35" t="s">
        <v>931</v>
      </c>
    </row>
    <row r="39" spans="1:2">
      <c r="A39" s="43" t="s">
        <v>345</v>
      </c>
      <c r="B39" s="35" t="s">
        <v>932</v>
      </c>
    </row>
    <row r="40" spans="1:2" ht="24">
      <c r="A40" s="35" t="s">
        <v>353</v>
      </c>
      <c r="B40" s="35" t="s">
        <v>936</v>
      </c>
    </row>
    <row r="41" spans="1:2" ht="24">
      <c r="A41" s="43" t="s">
        <v>789</v>
      </c>
      <c r="B41" s="157" t="s">
        <v>729</v>
      </c>
    </row>
    <row r="42" spans="1:2" ht="24">
      <c r="A42" s="43" t="s">
        <v>786</v>
      </c>
      <c r="B42" s="38" t="s">
        <v>933</v>
      </c>
    </row>
    <row r="43" spans="1:2" ht="24">
      <c r="A43" s="43" t="s">
        <v>383</v>
      </c>
      <c r="B43" s="157" t="s">
        <v>933</v>
      </c>
    </row>
    <row r="44" spans="1:2" ht="24">
      <c r="A44" s="43" t="s">
        <v>798</v>
      </c>
      <c r="B44" s="157" t="s">
        <v>934</v>
      </c>
    </row>
    <row r="45" spans="1:2">
      <c r="A45" s="43" t="s">
        <v>414</v>
      </c>
      <c r="B45" s="157" t="s">
        <v>935</v>
      </c>
    </row>
    <row r="46" spans="1:2" ht="24">
      <c r="A46" s="43" t="s">
        <v>446</v>
      </c>
      <c r="B46" s="157" t="s">
        <v>933</v>
      </c>
    </row>
    <row r="47" spans="1:2" ht="24">
      <c r="A47" s="43" t="s">
        <v>455</v>
      </c>
      <c r="B47" s="157" t="s">
        <v>937</v>
      </c>
    </row>
    <row r="48" spans="1:2">
      <c r="A48" s="35" t="s">
        <v>820</v>
      </c>
      <c r="B48" s="157" t="s">
        <v>820</v>
      </c>
    </row>
    <row r="49" spans="1:2" ht="24">
      <c r="A49" s="35" t="s">
        <v>821</v>
      </c>
      <c r="B49" s="157" t="s">
        <v>938</v>
      </c>
    </row>
    <row r="50" spans="1:2">
      <c r="A50" s="35" t="s">
        <v>822</v>
      </c>
      <c r="B50" s="157" t="s">
        <v>939</v>
      </c>
    </row>
    <row r="51" spans="1:2">
      <c r="A51" s="35" t="s">
        <v>823</v>
      </c>
      <c r="B51" s="157" t="s">
        <v>940</v>
      </c>
    </row>
    <row r="52" spans="1:2" ht="24">
      <c r="A52" s="35" t="s">
        <v>827</v>
      </c>
      <c r="B52" s="157" t="s">
        <v>938</v>
      </c>
    </row>
    <row r="53" spans="1:2">
      <c r="A53" s="35" t="s">
        <v>839</v>
      </c>
      <c r="B53" s="157" t="s">
        <v>943</v>
      </c>
    </row>
    <row r="54" spans="1:2" ht="24">
      <c r="A54" s="35" t="s">
        <v>539</v>
      </c>
      <c r="B54" s="157" t="s">
        <v>944</v>
      </c>
    </row>
    <row r="55" spans="1:2">
      <c r="A55" s="35" t="s">
        <v>848</v>
      </c>
      <c r="B55" s="157" t="s">
        <v>942</v>
      </c>
    </row>
    <row r="56" spans="1:2" ht="24">
      <c r="A56" s="35" t="s">
        <v>850</v>
      </c>
      <c r="B56" s="157" t="s">
        <v>907</v>
      </c>
    </row>
    <row r="57" spans="1:2" ht="24">
      <c r="A57" s="35" t="s">
        <v>330</v>
      </c>
      <c r="B57" s="157" t="s">
        <v>945</v>
      </c>
    </row>
    <row r="58" spans="1:2" ht="36">
      <c r="A58" s="35" t="s">
        <v>642</v>
      </c>
      <c r="B58" s="35" t="s">
        <v>946</v>
      </c>
    </row>
    <row r="59" spans="1:2">
      <c r="A59" s="10" t="s">
        <v>867</v>
      </c>
      <c r="B59" s="10" t="s">
        <v>941</v>
      </c>
    </row>
    <row r="60" spans="1:2">
      <c r="B60" s="35"/>
    </row>
    <row r="61" spans="1:2">
      <c r="B61" s="35"/>
    </row>
    <row r="62" spans="1:2">
      <c r="B62" s="35"/>
    </row>
    <row r="63" spans="1:2">
      <c r="B63" s="35"/>
    </row>
    <row r="64" spans="1:2">
      <c r="B64" s="35"/>
    </row>
    <row r="65" spans="2:2">
      <c r="B65" s="35"/>
    </row>
    <row r="66" spans="2:2">
      <c r="B66" s="35"/>
    </row>
    <row r="67" spans="2:2">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row r="77" spans="2:2">
      <c r="B77" s="35"/>
    </row>
    <row r="78" spans="2:2">
      <c r="B78" s="35"/>
    </row>
    <row r="79" spans="2:2">
      <c r="B79" s="35"/>
    </row>
    <row r="80" spans="2:2">
      <c r="B80" s="35"/>
    </row>
    <row r="81" spans="2:2">
      <c r="B81" s="35"/>
    </row>
    <row r="82" spans="2:2">
      <c r="B82" s="35"/>
    </row>
    <row r="83" spans="2:2">
      <c r="B83" s="35"/>
    </row>
    <row r="84" spans="2:2">
      <c r="B84" s="35"/>
    </row>
    <row r="85" spans="2:2">
      <c r="B85" s="35"/>
    </row>
    <row r="86" spans="2:2">
      <c r="B86" s="35"/>
    </row>
    <row r="87" spans="2:2">
      <c r="B87" s="35"/>
    </row>
    <row r="88" spans="2:2">
      <c r="B88" s="35"/>
    </row>
    <row r="89" spans="2:2">
      <c r="B89" s="35"/>
    </row>
    <row r="90" spans="2:2">
      <c r="B90" s="35"/>
    </row>
    <row r="91" spans="2:2">
      <c r="B91" s="35"/>
    </row>
    <row r="92" spans="2:2">
      <c r="B92" s="35"/>
    </row>
    <row r="93" spans="2:2">
      <c r="B93" s="35"/>
    </row>
    <row r="94" spans="2:2">
      <c r="B94" s="35"/>
    </row>
    <row r="95" spans="2:2">
      <c r="B95" s="35"/>
    </row>
    <row r="96" spans="2:2">
      <c r="B96" s="35"/>
    </row>
    <row r="97" spans="2:2">
      <c r="B97" s="35"/>
    </row>
    <row r="98" spans="2:2">
      <c r="B98" s="35"/>
    </row>
    <row r="99" spans="2:2">
      <c r="B99" s="35"/>
    </row>
    <row r="100" spans="2:2">
      <c r="B100" s="35"/>
    </row>
    <row r="101" spans="2:2">
      <c r="B101" s="35"/>
    </row>
    <row r="102" spans="2:2">
      <c r="B102" s="35"/>
    </row>
    <row r="103" spans="2:2">
      <c r="B103" s="35"/>
    </row>
    <row r="104" spans="2:2">
      <c r="B104" s="35"/>
    </row>
    <row r="105" spans="2:2">
      <c r="B105" s="35"/>
    </row>
    <row r="106" spans="2:2">
      <c r="B106" s="35"/>
    </row>
    <row r="107" spans="2:2">
      <c r="B107" s="35"/>
    </row>
    <row r="108" spans="2:2">
      <c r="B108" s="35"/>
    </row>
    <row r="109" spans="2:2">
      <c r="B109" s="35"/>
    </row>
    <row r="110" spans="2:2">
      <c r="B110" s="35"/>
    </row>
    <row r="111" spans="2:2">
      <c r="B111" s="35"/>
    </row>
    <row r="112" spans="2:2">
      <c r="B112" s="35"/>
    </row>
    <row r="113" spans="2:2">
      <c r="B113" s="35"/>
    </row>
    <row r="114" spans="2:2">
      <c r="B114" s="35"/>
    </row>
    <row r="115" spans="2:2">
      <c r="B115" s="35"/>
    </row>
    <row r="116" spans="2:2">
      <c r="B116" s="35"/>
    </row>
    <row r="117" spans="2:2">
      <c r="B117" s="35"/>
    </row>
    <row r="118" spans="2:2">
      <c r="B118" s="35"/>
    </row>
    <row r="119" spans="2:2">
      <c r="B119" s="35"/>
    </row>
    <row r="120" spans="2:2">
      <c r="B120" s="3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showGridLines="0" topLeftCell="A12" workbookViewId="0">
      <selection activeCell="C16" sqref="C16"/>
    </sheetView>
  </sheetViews>
  <sheetFormatPr baseColWidth="10" defaultColWidth="0" defaultRowHeight="13.8" zeroHeight="1"/>
  <cols>
    <col min="1" max="1" width="11" customWidth="1"/>
    <col min="2" max="2" width="8.5" customWidth="1"/>
    <col min="3" max="3" width="23.09765625" customWidth="1"/>
    <col min="4" max="4" width="84.8984375" customWidth="1"/>
    <col min="5" max="5" width="11" customWidth="1"/>
    <col min="6" max="16384" width="11" hidden="1"/>
  </cols>
  <sheetData>
    <row r="1" spans="2:4"/>
    <row r="2" spans="2:4"/>
    <row r="3" spans="2:4"/>
    <row r="4" spans="2:4" ht="15.6">
      <c r="B4" s="33" t="s">
        <v>662</v>
      </c>
      <c r="C4" s="33" t="s">
        <v>663</v>
      </c>
      <c r="D4" s="33" t="s">
        <v>664</v>
      </c>
    </row>
    <row r="5" spans="2:4" ht="29.25" customHeight="1">
      <c r="B5" s="129">
        <v>0</v>
      </c>
      <c r="C5" s="129" t="s">
        <v>665</v>
      </c>
      <c r="D5" s="130" t="s">
        <v>666</v>
      </c>
    </row>
    <row r="6" spans="2:4" ht="28.8">
      <c r="B6" s="129">
        <v>1</v>
      </c>
      <c r="C6" s="129" t="s">
        <v>667</v>
      </c>
      <c r="D6" s="130" t="s">
        <v>668</v>
      </c>
    </row>
    <row r="7" spans="2:4" ht="87" customHeight="1">
      <c r="B7" s="129">
        <v>2</v>
      </c>
      <c r="C7" s="129" t="s">
        <v>669</v>
      </c>
      <c r="D7" s="130" t="s">
        <v>670</v>
      </c>
    </row>
    <row r="8" spans="2:4" ht="59.25" customHeight="1">
      <c r="B8" s="129">
        <v>3</v>
      </c>
      <c r="C8" s="129" t="s">
        <v>671</v>
      </c>
      <c r="D8" s="130" t="s">
        <v>672</v>
      </c>
    </row>
    <row r="9" spans="2:4" ht="38.25" customHeight="1">
      <c r="B9" s="129">
        <v>4</v>
      </c>
      <c r="C9" s="129" t="s">
        <v>673</v>
      </c>
      <c r="D9" s="130" t="s">
        <v>674</v>
      </c>
    </row>
    <row r="10" spans="2:4" ht="87" customHeight="1">
      <c r="B10" s="129">
        <v>5</v>
      </c>
      <c r="C10" s="129" t="s">
        <v>675</v>
      </c>
      <c r="D10" s="130" t="s">
        <v>676</v>
      </c>
    </row>
    <row r="11" spans="2:4" ht="30.75" customHeight="1">
      <c r="B11" s="129">
        <v>6</v>
      </c>
      <c r="C11" s="129" t="s">
        <v>677</v>
      </c>
      <c r="D11" s="130" t="s">
        <v>678</v>
      </c>
    </row>
    <row r="12" spans="2:4" ht="60.75" customHeight="1">
      <c r="B12" s="129">
        <v>7</v>
      </c>
      <c r="C12" s="129" t="s">
        <v>679</v>
      </c>
      <c r="D12" s="130" t="s">
        <v>680</v>
      </c>
    </row>
    <row r="13" spans="2:4" s="32" customFormat="1" ht="62.25" customHeight="1">
      <c r="B13" s="129">
        <v>8</v>
      </c>
      <c r="C13" s="129" t="s">
        <v>681</v>
      </c>
      <c r="D13" s="131" t="s">
        <v>682</v>
      </c>
    </row>
    <row r="14" spans="2:4" s="32" customFormat="1" ht="62.25" customHeight="1">
      <c r="B14" s="129">
        <v>9</v>
      </c>
      <c r="C14" s="129" t="s">
        <v>683</v>
      </c>
      <c r="D14" s="130" t="s">
        <v>684</v>
      </c>
    </row>
    <row r="15" spans="2:4" s="32" customFormat="1" ht="62.25" customHeight="1">
      <c r="B15" s="129">
        <v>10</v>
      </c>
      <c r="C15" s="129" t="s">
        <v>685</v>
      </c>
      <c r="D15" s="131" t="s">
        <v>686</v>
      </c>
    </row>
    <row r="16" spans="2:4" s="32" customFormat="1" ht="62.25" customHeight="1">
      <c r="B16" s="129">
        <v>11</v>
      </c>
      <c r="C16" s="129" t="s">
        <v>687</v>
      </c>
      <c r="D16" s="130" t="s">
        <v>688</v>
      </c>
    </row>
    <row r="17" spans="2:4" s="32" customFormat="1" ht="62.25" customHeight="1">
      <c r="B17" s="129">
        <v>12</v>
      </c>
      <c r="C17" s="129" t="s">
        <v>689</v>
      </c>
      <c r="D17" s="131" t="s">
        <v>690</v>
      </c>
    </row>
    <row r="18" spans="2:4" ht="28.8">
      <c r="B18" s="129">
        <v>13</v>
      </c>
      <c r="C18" s="134" t="s">
        <v>694</v>
      </c>
      <c r="D18" s="135" t="s">
        <v>695</v>
      </c>
    </row>
    <row r="19" spans="2:4" ht="28.8">
      <c r="B19" s="129">
        <v>14</v>
      </c>
      <c r="C19" s="159" t="s">
        <v>981</v>
      </c>
      <c r="D19" s="160" t="s">
        <v>999</v>
      </c>
    </row>
    <row r="20" spans="2:4"/>
  </sheetData>
  <sheetProtection algorithmName="SHA-512" hashValue="+ETkwGTbEd7qbHgYYW+fY2gtbGHxKGvEMOCnWhgl5aJ21rdMoC9vInNV+ObiDqwkZiYSdWAIm9uaQ4YsBnjwOA==" saltValue="CnKTAOpxAdqoApBuz7B5R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4:G17"/>
  <sheetViews>
    <sheetView workbookViewId="0">
      <selection activeCell="E6" sqref="E6"/>
    </sheetView>
  </sheetViews>
  <sheetFormatPr baseColWidth="10" defaultColWidth="11" defaultRowHeight="13.8"/>
  <sheetData>
    <row r="4" spans="3:7">
      <c r="C4" t="s">
        <v>51</v>
      </c>
      <c r="E4" t="s">
        <v>691</v>
      </c>
      <c r="G4" t="s">
        <v>692</v>
      </c>
    </row>
    <row r="5" spans="3:7">
      <c r="C5" t="s">
        <v>43</v>
      </c>
      <c r="E5" t="s">
        <v>403</v>
      </c>
      <c r="G5" t="s">
        <v>54</v>
      </c>
    </row>
    <row r="6" spans="3:7">
      <c r="C6" t="s">
        <v>95</v>
      </c>
      <c r="E6" t="s">
        <v>134</v>
      </c>
      <c r="G6" t="s">
        <v>136</v>
      </c>
    </row>
    <row r="7" spans="3:7">
      <c r="C7" t="s">
        <v>70</v>
      </c>
      <c r="E7" t="s">
        <v>52</v>
      </c>
      <c r="G7" t="s">
        <v>693</v>
      </c>
    </row>
    <row r="8" spans="3:7">
      <c r="C8" t="s">
        <v>262</v>
      </c>
      <c r="E8" t="s">
        <v>44</v>
      </c>
    </row>
    <row r="11" spans="3:7">
      <c r="C11" t="s">
        <v>59</v>
      </c>
      <c r="E11" t="s">
        <v>298</v>
      </c>
      <c r="G11" t="s">
        <v>43</v>
      </c>
    </row>
    <row r="12" spans="3:7">
      <c r="C12" t="s">
        <v>46</v>
      </c>
      <c r="E12" t="s">
        <v>47</v>
      </c>
      <c r="G12" t="s">
        <v>135</v>
      </c>
    </row>
    <row r="13" spans="3:7">
      <c r="C13" t="s">
        <v>63</v>
      </c>
      <c r="G13" t="s">
        <v>70</v>
      </c>
    </row>
    <row r="14" spans="3:7">
      <c r="G14" t="s">
        <v>127</v>
      </c>
    </row>
    <row r="16" spans="3:7">
      <c r="C16" t="s">
        <v>49</v>
      </c>
      <c r="E16" t="s">
        <v>50</v>
      </c>
    </row>
    <row r="17" spans="3:5">
      <c r="C17" t="s">
        <v>65</v>
      </c>
      <c r="E1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2024</vt:lpstr>
      <vt:lpstr>Hoja2</vt:lpstr>
      <vt:lpstr>Control de cambios</vt:lpstr>
      <vt:lpstr>Hoja1</vt:lpstr>
      <vt:lpstr>'2024'!Área_de_impresión</vt:lpstr>
      <vt:lpstr>'2024'!Títulos_a_imprimir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Sonia Constanza Díaz</dc:creator>
  <cp:keywords/>
  <dc:description/>
  <cp:lastModifiedBy>Laura Nathalia Cardenas Jimenez</cp:lastModifiedBy>
  <cp:revision/>
  <dcterms:created xsi:type="dcterms:W3CDTF">2021-03-25T12:19:16Z</dcterms:created>
  <dcterms:modified xsi:type="dcterms:W3CDTF">2024-07-09T21:35:27Z</dcterms:modified>
  <cp:category/>
  <cp:contentStatus/>
</cp:coreProperties>
</file>