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ATOS\GERMAN TRIANA\Analítica de Datos\Gtriana_2024\OBJ1 Analisis y Diagnostico Financiero\Tasas Promedio\"/>
    </mc:Choice>
  </mc:AlternateContent>
  <xr:revisionPtr revIDLastSave="0" documentId="13_ncr:1_{02434E9F-C62B-4730-B4FA-DCD757836A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externalReferences>
    <externalReference r:id="rId2"/>
  </externalReferences>
  <definedNames>
    <definedName name="_xlnm._FilterDatabase" localSheetId="0" hidden="1">Sheet1!$B$4:$O$175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D6" i="1"/>
  <c r="E6" i="1"/>
  <c r="C7" i="1"/>
  <c r="D7" i="1"/>
  <c r="E7" i="1"/>
  <c r="C8" i="1"/>
  <c r="D8" i="1"/>
  <c r="E8" i="1"/>
  <c r="C9" i="1"/>
  <c r="D9" i="1"/>
  <c r="E9" i="1"/>
  <c r="C10" i="1"/>
  <c r="D10" i="1"/>
  <c r="E10" i="1"/>
  <c r="C11" i="1"/>
  <c r="D11" i="1"/>
  <c r="E11" i="1"/>
  <c r="C12" i="1"/>
  <c r="D12" i="1"/>
  <c r="E12" i="1"/>
  <c r="C13" i="1"/>
  <c r="D13" i="1"/>
  <c r="E13" i="1"/>
  <c r="C14" i="1"/>
  <c r="D14" i="1"/>
  <c r="E14" i="1"/>
  <c r="C15" i="1"/>
  <c r="D15" i="1"/>
  <c r="E15" i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46" i="1"/>
  <c r="C47" i="1"/>
  <c r="D47" i="1"/>
  <c r="E47" i="1"/>
  <c r="C48" i="1"/>
  <c r="D48" i="1"/>
  <c r="E48" i="1"/>
  <c r="C49" i="1"/>
  <c r="D49" i="1"/>
  <c r="E49" i="1"/>
  <c r="C50" i="1"/>
  <c r="D50" i="1"/>
  <c r="E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C57" i="1"/>
  <c r="D57" i="1"/>
  <c r="E57" i="1"/>
  <c r="C58" i="1"/>
  <c r="D58" i="1"/>
  <c r="E58" i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C106" i="1"/>
  <c r="D106" i="1"/>
  <c r="E106" i="1"/>
  <c r="C107" i="1"/>
  <c r="D107" i="1"/>
  <c r="E107" i="1"/>
  <c r="C108" i="1"/>
  <c r="D108" i="1"/>
  <c r="E108" i="1"/>
  <c r="C109" i="1"/>
  <c r="D109" i="1"/>
  <c r="E109" i="1"/>
  <c r="C110" i="1"/>
  <c r="D110" i="1"/>
  <c r="E110" i="1"/>
  <c r="C111" i="1"/>
  <c r="D111" i="1"/>
  <c r="E111" i="1"/>
  <c r="C112" i="1"/>
  <c r="D112" i="1"/>
  <c r="E112" i="1"/>
  <c r="C113" i="1"/>
  <c r="D113" i="1"/>
  <c r="E113" i="1"/>
  <c r="C114" i="1"/>
  <c r="D114" i="1"/>
  <c r="E114" i="1"/>
  <c r="C115" i="1"/>
  <c r="D115" i="1"/>
  <c r="E115" i="1"/>
  <c r="C116" i="1"/>
  <c r="D116" i="1"/>
  <c r="E116" i="1"/>
  <c r="C117" i="1"/>
  <c r="D117" i="1"/>
  <c r="E117" i="1"/>
  <c r="C118" i="1"/>
  <c r="D118" i="1"/>
  <c r="E118" i="1"/>
  <c r="C119" i="1"/>
  <c r="D119" i="1"/>
  <c r="E119" i="1"/>
  <c r="C120" i="1"/>
  <c r="D120" i="1"/>
  <c r="E120" i="1"/>
  <c r="C121" i="1"/>
  <c r="D121" i="1"/>
  <c r="E121" i="1"/>
  <c r="C122" i="1"/>
  <c r="D122" i="1"/>
  <c r="E122" i="1"/>
  <c r="C123" i="1"/>
  <c r="D123" i="1"/>
  <c r="E123" i="1"/>
  <c r="C124" i="1"/>
  <c r="D124" i="1"/>
  <c r="E124" i="1"/>
  <c r="C125" i="1"/>
  <c r="D125" i="1"/>
  <c r="E125" i="1"/>
  <c r="C126" i="1"/>
  <c r="D126" i="1"/>
  <c r="E126" i="1"/>
  <c r="C127" i="1"/>
  <c r="D127" i="1"/>
  <c r="E127" i="1"/>
  <c r="C128" i="1"/>
  <c r="D128" i="1"/>
  <c r="E128" i="1"/>
  <c r="C129" i="1"/>
  <c r="D129" i="1"/>
  <c r="E129" i="1"/>
  <c r="C130" i="1"/>
  <c r="D130" i="1"/>
  <c r="E130" i="1"/>
  <c r="C131" i="1"/>
  <c r="D131" i="1"/>
  <c r="E131" i="1"/>
  <c r="C132" i="1"/>
  <c r="D132" i="1"/>
  <c r="E132" i="1"/>
  <c r="C133" i="1"/>
  <c r="D133" i="1"/>
  <c r="E133" i="1"/>
  <c r="C134" i="1"/>
  <c r="D134" i="1"/>
  <c r="E134" i="1"/>
  <c r="C135" i="1"/>
  <c r="D135" i="1"/>
  <c r="E135" i="1"/>
  <c r="C136" i="1"/>
  <c r="D136" i="1"/>
  <c r="E136" i="1"/>
  <c r="C137" i="1"/>
  <c r="D137" i="1"/>
  <c r="E137" i="1"/>
  <c r="C138" i="1"/>
  <c r="D138" i="1"/>
  <c r="E138" i="1"/>
  <c r="C139" i="1"/>
  <c r="D139" i="1"/>
  <c r="E139" i="1"/>
  <c r="C140" i="1"/>
  <c r="D140" i="1"/>
  <c r="E140" i="1"/>
  <c r="C141" i="1"/>
  <c r="D141" i="1"/>
  <c r="E141" i="1"/>
  <c r="C142" i="1"/>
  <c r="D142" i="1"/>
  <c r="E142" i="1"/>
  <c r="C143" i="1"/>
  <c r="D143" i="1"/>
  <c r="E143" i="1"/>
  <c r="C144" i="1"/>
  <c r="D144" i="1"/>
  <c r="E144" i="1"/>
  <c r="C145" i="1"/>
  <c r="D145" i="1"/>
  <c r="E145" i="1"/>
  <c r="C146" i="1"/>
  <c r="D146" i="1"/>
  <c r="E146" i="1"/>
  <c r="C147" i="1"/>
  <c r="D147" i="1"/>
  <c r="E147" i="1"/>
  <c r="C148" i="1"/>
  <c r="D148" i="1"/>
  <c r="E148" i="1"/>
  <c r="C149" i="1"/>
  <c r="D149" i="1"/>
  <c r="E149" i="1"/>
  <c r="C150" i="1"/>
  <c r="D150" i="1"/>
  <c r="E150" i="1"/>
  <c r="C151" i="1"/>
  <c r="D151" i="1"/>
  <c r="E151" i="1"/>
  <c r="C152" i="1"/>
  <c r="D152" i="1"/>
  <c r="E152" i="1"/>
  <c r="C153" i="1"/>
  <c r="D153" i="1"/>
  <c r="E153" i="1"/>
  <c r="C154" i="1"/>
  <c r="D154" i="1"/>
  <c r="E154" i="1"/>
  <c r="C155" i="1"/>
  <c r="D155" i="1"/>
  <c r="E155" i="1"/>
  <c r="C156" i="1"/>
  <c r="D156" i="1"/>
  <c r="E156" i="1"/>
  <c r="C157" i="1"/>
  <c r="D157" i="1"/>
  <c r="E157" i="1"/>
  <c r="C158" i="1"/>
  <c r="D158" i="1"/>
  <c r="E158" i="1"/>
  <c r="C159" i="1"/>
  <c r="D159" i="1"/>
  <c r="E159" i="1"/>
  <c r="C160" i="1"/>
  <c r="D160" i="1"/>
  <c r="E160" i="1"/>
  <c r="C161" i="1"/>
  <c r="D161" i="1"/>
  <c r="E161" i="1"/>
  <c r="C162" i="1"/>
  <c r="D162" i="1"/>
  <c r="E162" i="1"/>
  <c r="C163" i="1"/>
  <c r="D163" i="1"/>
  <c r="E163" i="1"/>
  <c r="C164" i="1"/>
  <c r="D164" i="1"/>
  <c r="E164" i="1"/>
  <c r="C165" i="1"/>
  <c r="D165" i="1"/>
  <c r="E165" i="1"/>
  <c r="C166" i="1"/>
  <c r="D166" i="1"/>
  <c r="E166" i="1"/>
  <c r="C167" i="1"/>
  <c r="D167" i="1"/>
  <c r="E167" i="1"/>
  <c r="C168" i="1"/>
  <c r="D168" i="1"/>
  <c r="E168" i="1"/>
  <c r="C169" i="1"/>
  <c r="D169" i="1"/>
  <c r="E169" i="1"/>
  <c r="C170" i="1"/>
  <c r="D170" i="1"/>
  <c r="E170" i="1"/>
  <c r="C171" i="1"/>
  <c r="D171" i="1"/>
  <c r="E171" i="1"/>
  <c r="C172" i="1"/>
  <c r="D172" i="1"/>
  <c r="E172" i="1"/>
  <c r="C173" i="1"/>
  <c r="D173" i="1"/>
  <c r="E173" i="1"/>
  <c r="C174" i="1"/>
  <c r="D174" i="1"/>
  <c r="E174" i="1"/>
  <c r="E5" i="1"/>
  <c r="D5" i="1"/>
  <c r="C5" i="1"/>
</calcChain>
</file>

<file path=xl/sharedStrings.xml><?xml version="1.0" encoding="utf-8"?>
<sst xmlns="http://schemas.openxmlformats.org/spreadsheetml/2006/main" count="18" uniqueCount="18">
  <si>
    <t>Cod Entidad</t>
  </si>
  <si>
    <t>Entidad</t>
  </si>
  <si>
    <t>Depto</t>
  </si>
  <si>
    <t>CONSUMO</t>
  </si>
  <si>
    <t>VIVIENDA</t>
  </si>
  <si>
    <t>COMERCIAL</t>
  </si>
  <si>
    <t>CDAT</t>
  </si>
  <si>
    <t>Permanente</t>
  </si>
  <si>
    <t>Contractual</t>
  </si>
  <si>
    <t>Cuenta de ahorro</t>
  </si>
  <si>
    <t>TOTAL ACTIVA</t>
  </si>
  <si>
    <t>TOTAL PASIVA</t>
  </si>
  <si>
    <t>Segmento</t>
  </si>
  <si>
    <t>#</t>
  </si>
  <si>
    <t>TASA PROMEDIO PONDERADO EA - ENERO 2024</t>
  </si>
  <si>
    <t>TASA ACTIVA</t>
  </si>
  <si>
    <t>TASA PASIVA</t>
  </si>
  <si>
    <t>MICROCREDITO PRODUCTIVO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</si>
</sst>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6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8" tint="-0.49998474074526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horizontal="center"/>
    </xf>
    <xf numFmtId="164" fontId="0" fillId="0" borderId="0" xfId="0" applyNumberFormat="1"/>
    <xf numFmtId="164" fontId="0" fillId="2" borderId="0" xfId="0" applyNumberFormat="1" applyFill="1"/>
    <xf numFmtId="164" fontId="1" fillId="2" borderId="0" xfId="0" applyNumberFormat="1" applyFont="1" applyFill="1"/>
    <xf numFmtId="164" fontId="3" fillId="3" borderId="0" xfId="0" applyNumberFormat="1" applyFont="1" applyFill="1"/>
    <xf numFmtId="164" fontId="5" fillId="4" borderId="0" xfId="0" applyNumberFormat="1" applyFont="1" applyFill="1"/>
    <xf numFmtId="164" fontId="0" fillId="5" borderId="0" xfId="0" applyNumberFormat="1" applyFill="1"/>
    <xf numFmtId="164" fontId="1" fillId="5" borderId="0" xfId="0" applyNumberFormat="1" applyFont="1" applyFill="1"/>
    <xf numFmtId="0" fontId="0" fillId="0" borderId="0" xfId="0" applyAlignment="1">
      <alignment horizontal="center"/>
    </xf>
    <xf numFmtId="0" fontId="2" fillId="6" borderId="1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 wrapText="1"/>
    </xf>
    <xf numFmtId="164" fontId="1" fillId="5" borderId="6" xfId="0" applyNumberFormat="1" applyFont="1" applyFill="1" applyBorder="1" applyAlignment="1">
      <alignment horizontal="center" vertical="center" wrapText="1"/>
    </xf>
    <xf numFmtId="164" fontId="4" fillId="5" borderId="6" xfId="0" applyNumberFormat="1" applyFont="1" applyFill="1" applyBorder="1" applyAlignment="1">
      <alignment horizontal="center" vertical="center" wrapText="1"/>
    </xf>
    <xf numFmtId="164" fontId="2" fillId="4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164" fontId="2" fillId="3" borderId="7" xfId="0" applyNumberFormat="1" applyFont="1" applyFill="1" applyBorder="1" applyAlignment="1">
      <alignment horizontal="center" vertical="center" wrapText="1"/>
    </xf>
    <xf numFmtId="164" fontId="6" fillId="7" borderId="3" xfId="0" applyNumberFormat="1" applyFont="1" applyFill="1" applyBorder="1" applyAlignment="1">
      <alignment horizontal="center"/>
    </xf>
    <xf numFmtId="164" fontId="6" fillId="7" borderId="4" xfId="0" applyNumberFormat="1" applyFont="1" applyFill="1" applyBorder="1" applyAlignment="1">
      <alignment horizontal="center"/>
    </xf>
    <xf numFmtId="164" fontId="6" fillId="8" borderId="4" xfId="0" applyNumberFormat="1" applyFont="1" applyFill="1" applyBorder="1" applyAlignment="1">
      <alignment horizontal="center"/>
    </xf>
    <xf numFmtId="164" fontId="6" fillId="8" borderId="5" xfId="0" applyNumberFormat="1" applyFont="1" applyFill="1" applyBorder="1" applyAlignment="1">
      <alignment horizontal="center"/>
    </xf>
    <xf numFmtId="0" fontId="0" fillId="0" borderId="0" xfId="0" applyAlignment="1">
      <alignment vertical="center"/>
    </xf>
    <xf numFmtId="0" fontId="7" fillId="9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66675</xdr:rowOff>
    </xdr:from>
    <xdr:to>
      <xdr:col>1</xdr:col>
      <xdr:colOff>376918</xdr:colOff>
      <xdr:row>0</xdr:row>
      <xdr:rowOff>373815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4A32A5-951D-4633-98DB-661FC648F0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4775" y="66675"/>
          <a:ext cx="881743" cy="307140"/>
        </a:xfrm>
        <a:prstGeom prst="rect">
          <a:avLst/>
        </a:prstGeom>
      </xdr:spPr>
    </xdr:pic>
    <xdr:clientData/>
  </xdr:twoCellAnchor>
  <xdr:twoCellAnchor editAs="oneCell">
    <xdr:from>
      <xdr:col>13</xdr:col>
      <xdr:colOff>85725</xdr:colOff>
      <xdr:row>0</xdr:row>
      <xdr:rowOff>0</xdr:rowOff>
    </xdr:from>
    <xdr:to>
      <xdr:col>14</xdr:col>
      <xdr:colOff>632324</xdr:colOff>
      <xdr:row>1</xdr:row>
      <xdr:rowOff>10691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3E857D6-526C-468F-BA28-C8051AB289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tretch>
          <a:fillRect/>
        </a:stretch>
      </xdr:blipFill>
      <xdr:spPr>
        <a:xfrm>
          <a:off x="12811125" y="0"/>
          <a:ext cx="1441949" cy="439316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/GERMAN%20TRIANA/Grupo%20Transversal%20de%20Riesgos/Gtriana_2023_1/OBJ1%20Analisis%20y%20Diagnostico%20Financiero/Tasas%20Promedio/10%20Tasas%20activas%20y%20pasivas%20octubre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UBRE"/>
    </sheetNames>
    <sheetDataSet>
      <sheetData sheetId="0">
        <row r="6">
          <cell r="B6">
            <v>90</v>
          </cell>
          <cell r="C6" t="str">
            <v>COOPCAFAM</v>
          </cell>
          <cell r="D6" t="str">
            <v>GRANDES</v>
          </cell>
          <cell r="E6" t="str">
            <v>BOGOTA</v>
          </cell>
        </row>
        <row r="7">
          <cell r="B7">
            <v>93</v>
          </cell>
          <cell r="C7" t="str">
            <v>COOPINDUMIL</v>
          </cell>
          <cell r="D7" t="str">
            <v>MICRO1</v>
          </cell>
          <cell r="E7" t="str">
            <v>BOGOTA</v>
          </cell>
        </row>
        <row r="8">
          <cell r="B8">
            <v>127</v>
          </cell>
          <cell r="C8" t="str">
            <v>COASMEDAS</v>
          </cell>
          <cell r="D8" t="str">
            <v>MEGAS</v>
          </cell>
          <cell r="E8" t="str">
            <v>BOGOTA</v>
          </cell>
        </row>
        <row r="9">
          <cell r="B9">
            <v>197</v>
          </cell>
          <cell r="C9" t="str">
            <v>BENEFICIAR</v>
          </cell>
          <cell r="D9" t="str">
            <v>GRANDES</v>
          </cell>
          <cell r="E9" t="str">
            <v>BOGOTA</v>
          </cell>
        </row>
        <row r="10">
          <cell r="B10">
            <v>246</v>
          </cell>
          <cell r="C10" t="str">
            <v>COOPEBIS</v>
          </cell>
          <cell r="D10" t="str">
            <v>MEDIANAS</v>
          </cell>
          <cell r="E10" t="str">
            <v>BOGOTA</v>
          </cell>
        </row>
        <row r="11">
          <cell r="B11">
            <v>271</v>
          </cell>
          <cell r="C11" t="str">
            <v>COOPSANFRANCISCO</v>
          </cell>
          <cell r="D11" t="str">
            <v>MICRO2</v>
          </cell>
          <cell r="E11" t="str">
            <v>CUNDINAMARCA</v>
          </cell>
        </row>
        <row r="12">
          <cell r="B12">
            <v>284</v>
          </cell>
          <cell r="C12" t="str">
            <v>COOPEDAC</v>
          </cell>
          <cell r="D12" t="str">
            <v>MEDIANAS</v>
          </cell>
          <cell r="E12" t="str">
            <v>BOGOTA</v>
          </cell>
        </row>
        <row r="13">
          <cell r="B13">
            <v>330</v>
          </cell>
          <cell r="C13" t="str">
            <v>CODECOL</v>
          </cell>
          <cell r="D13" t="str">
            <v>PEQUEÑAS</v>
          </cell>
          <cell r="E13" t="str">
            <v>BOGOTA</v>
          </cell>
        </row>
        <row r="14">
          <cell r="B14">
            <v>374</v>
          </cell>
          <cell r="C14" t="str">
            <v>PROGRESSA</v>
          </cell>
          <cell r="D14" t="str">
            <v>GRANDES</v>
          </cell>
          <cell r="E14" t="str">
            <v>BOGOTA</v>
          </cell>
        </row>
        <row r="15">
          <cell r="B15">
            <v>424</v>
          </cell>
          <cell r="C15" t="str">
            <v>COOPERATIVA AVP</v>
          </cell>
          <cell r="D15" t="str">
            <v>MICRO2</v>
          </cell>
          <cell r="E15" t="str">
            <v>BOGOTA</v>
          </cell>
        </row>
        <row r="16">
          <cell r="B16">
            <v>446</v>
          </cell>
          <cell r="C16" t="str">
            <v>FEBOR</v>
          </cell>
          <cell r="D16" t="str">
            <v>GRANDES</v>
          </cell>
          <cell r="E16" t="str">
            <v>BOGOTA</v>
          </cell>
        </row>
        <row r="17">
          <cell r="B17">
            <v>561</v>
          </cell>
          <cell r="C17" t="str">
            <v>COOPROFESORESUN</v>
          </cell>
          <cell r="D17" t="str">
            <v>MEDIANAS</v>
          </cell>
          <cell r="E17" t="str">
            <v>BOGOTA</v>
          </cell>
        </row>
        <row r="18">
          <cell r="B18">
            <v>631</v>
          </cell>
          <cell r="C18" t="str">
            <v>CREDICOOP</v>
          </cell>
          <cell r="D18" t="str">
            <v>MEDIANAS</v>
          </cell>
          <cell r="E18" t="str">
            <v>BOGOTA</v>
          </cell>
        </row>
        <row r="19">
          <cell r="B19">
            <v>715</v>
          </cell>
          <cell r="C19" t="str">
            <v>COOPSURAMERICA</v>
          </cell>
          <cell r="D19" t="str">
            <v>MICRO1</v>
          </cell>
          <cell r="E19" t="str">
            <v>BOGOTA</v>
          </cell>
        </row>
        <row r="20">
          <cell r="B20">
            <v>752</v>
          </cell>
          <cell r="C20" t="str">
            <v>FINANCIAR</v>
          </cell>
          <cell r="D20" t="str">
            <v>MICRO2</v>
          </cell>
          <cell r="E20" t="str">
            <v>BOGOTA</v>
          </cell>
        </row>
        <row r="21">
          <cell r="B21">
            <v>757</v>
          </cell>
          <cell r="C21" t="str">
            <v>COOTRAPELDAR</v>
          </cell>
          <cell r="D21" t="str">
            <v>GRANDES</v>
          </cell>
          <cell r="E21" t="str">
            <v>CUNDINAMARCA</v>
          </cell>
        </row>
        <row r="22">
          <cell r="B22">
            <v>821</v>
          </cell>
          <cell r="C22" t="str">
            <v>ALIANZA</v>
          </cell>
          <cell r="D22" t="str">
            <v>MEDIANAS</v>
          </cell>
          <cell r="E22" t="str">
            <v>BOGOTA</v>
          </cell>
        </row>
        <row r="23">
          <cell r="B23">
            <v>824</v>
          </cell>
          <cell r="C23" t="str">
            <v>CODEMA</v>
          </cell>
          <cell r="D23" t="str">
            <v>TOP</v>
          </cell>
          <cell r="E23" t="str">
            <v>BOGOTA</v>
          </cell>
        </row>
        <row r="24">
          <cell r="B24">
            <v>902</v>
          </cell>
          <cell r="C24" t="str">
            <v>CREDIFLORES</v>
          </cell>
          <cell r="D24" t="str">
            <v>GRANDES</v>
          </cell>
          <cell r="E24" t="str">
            <v>BOGOTA</v>
          </cell>
        </row>
        <row r="25">
          <cell r="B25">
            <v>912</v>
          </cell>
          <cell r="C25" t="str">
            <v>COOPCHIPAQUE</v>
          </cell>
          <cell r="D25" t="str">
            <v>PEQUEÑAS</v>
          </cell>
          <cell r="E25" t="str">
            <v>CUNDINAMARCA</v>
          </cell>
        </row>
        <row r="26">
          <cell r="B26">
            <v>970</v>
          </cell>
          <cell r="C26" t="str">
            <v>USTACOOP LTDA.</v>
          </cell>
          <cell r="D26" t="str">
            <v>MICRO1</v>
          </cell>
          <cell r="E26" t="str">
            <v>BOGOTA</v>
          </cell>
        </row>
        <row r="27">
          <cell r="B27">
            <v>978</v>
          </cell>
          <cell r="C27" t="str">
            <v>COOPETROL</v>
          </cell>
          <cell r="D27" t="str">
            <v>MEGAS</v>
          </cell>
          <cell r="E27" t="str">
            <v>BOGOTA</v>
          </cell>
        </row>
        <row r="28">
          <cell r="B28">
            <v>991</v>
          </cell>
          <cell r="C28" t="str">
            <v>COOPETEXAS</v>
          </cell>
          <cell r="D28" t="str">
            <v>MICRO1</v>
          </cell>
          <cell r="E28" t="str">
            <v>BOGOTA</v>
          </cell>
        </row>
        <row r="29">
          <cell r="B29">
            <v>997</v>
          </cell>
          <cell r="C29" t="str">
            <v>COOPTRAISS</v>
          </cell>
          <cell r="D29" t="str">
            <v>MEGAS</v>
          </cell>
          <cell r="E29" t="str">
            <v>BOGOTA</v>
          </cell>
        </row>
        <row r="30">
          <cell r="B30">
            <v>1093</v>
          </cell>
          <cell r="C30" t="str">
            <v>BADIVENCOOP LTDA.</v>
          </cell>
          <cell r="D30" t="str">
            <v>PEQUEÑAS</v>
          </cell>
          <cell r="E30" t="str">
            <v>BOGOTA</v>
          </cell>
        </row>
        <row r="31">
          <cell r="B31">
            <v>1100</v>
          </cell>
          <cell r="C31" t="str">
            <v>COOINDEGABO</v>
          </cell>
          <cell r="D31" t="str">
            <v>MICRO1</v>
          </cell>
          <cell r="E31" t="str">
            <v>BOGOTA</v>
          </cell>
        </row>
        <row r="32">
          <cell r="B32">
            <v>1119</v>
          </cell>
          <cell r="C32" t="str">
            <v>COPROCENVA</v>
          </cell>
          <cell r="D32" t="str">
            <v>MEGAS</v>
          </cell>
          <cell r="E32" t="str">
            <v>VALLE</v>
          </cell>
        </row>
        <row r="33">
          <cell r="B33">
            <v>1128</v>
          </cell>
          <cell r="C33" t="str">
            <v>ALCALICOOP</v>
          </cell>
          <cell r="D33" t="str">
            <v>MICRO1</v>
          </cell>
          <cell r="E33" t="str">
            <v>CUNDINAMARCA</v>
          </cell>
        </row>
        <row r="34">
          <cell r="B34">
            <v>1190</v>
          </cell>
          <cell r="C34" t="str">
            <v>COOVITEL</v>
          </cell>
          <cell r="D34" t="str">
            <v>MEDIANAS</v>
          </cell>
          <cell r="E34" t="str">
            <v>BOGOTA</v>
          </cell>
        </row>
        <row r="35">
          <cell r="B35">
            <v>1198</v>
          </cell>
          <cell r="C35" t="str">
            <v>COOPTENJO</v>
          </cell>
          <cell r="D35" t="str">
            <v>GRANDES</v>
          </cell>
          <cell r="E35" t="str">
            <v>CUNDINAMARCA</v>
          </cell>
        </row>
        <row r="36">
          <cell r="B36">
            <v>1266</v>
          </cell>
          <cell r="C36" t="str">
            <v>COOACUEDUCTO</v>
          </cell>
          <cell r="D36" t="str">
            <v>GRANDES</v>
          </cell>
          <cell r="E36" t="str">
            <v>BOGOTA</v>
          </cell>
        </row>
        <row r="37">
          <cell r="B37">
            <v>1302</v>
          </cell>
          <cell r="C37" t="str">
            <v>CIDESA</v>
          </cell>
          <cell r="D37" t="str">
            <v>PEQUEÑAS</v>
          </cell>
          <cell r="E37" t="str">
            <v>ANTIOQUIA</v>
          </cell>
        </row>
        <row r="38">
          <cell r="B38">
            <v>1306</v>
          </cell>
          <cell r="C38" t="str">
            <v>COOPEREN</v>
          </cell>
          <cell r="D38" t="str">
            <v>MICRO1</v>
          </cell>
          <cell r="E38" t="str">
            <v>ANTIOQUIA</v>
          </cell>
        </row>
        <row r="39">
          <cell r="B39">
            <v>1319</v>
          </cell>
          <cell r="C39" t="str">
            <v>COOTRAMED</v>
          </cell>
          <cell r="D39" t="str">
            <v>MICRO1</v>
          </cell>
          <cell r="E39" t="str">
            <v>ANTIOQUIA</v>
          </cell>
        </row>
        <row r="40">
          <cell r="B40">
            <v>1339</v>
          </cell>
          <cell r="C40" t="str">
            <v>COOBELMIRA</v>
          </cell>
          <cell r="D40" t="str">
            <v>MICRO2</v>
          </cell>
          <cell r="E40" t="str">
            <v>ANTIOQUIA</v>
          </cell>
        </row>
        <row r="41">
          <cell r="B41">
            <v>1344</v>
          </cell>
          <cell r="C41" t="str">
            <v>CODELCO</v>
          </cell>
          <cell r="D41" t="str">
            <v>MICRO2</v>
          </cell>
          <cell r="E41" t="str">
            <v>ANTIOQUIA</v>
          </cell>
        </row>
        <row r="42">
          <cell r="B42">
            <v>1355</v>
          </cell>
          <cell r="C42" t="str">
            <v>COOPETRABAN</v>
          </cell>
          <cell r="D42" t="str">
            <v>TOP</v>
          </cell>
          <cell r="E42" t="str">
            <v>ANTIOQUIA</v>
          </cell>
        </row>
        <row r="43">
          <cell r="B43">
            <v>1356</v>
          </cell>
          <cell r="C43" t="str">
            <v>COOPMACEO LTDA.</v>
          </cell>
          <cell r="D43" t="str">
            <v>MICRO2</v>
          </cell>
          <cell r="E43" t="str">
            <v>ANTIOQUIA</v>
          </cell>
        </row>
        <row r="44">
          <cell r="B44">
            <v>1360</v>
          </cell>
          <cell r="C44" t="str">
            <v>COOGRANADA</v>
          </cell>
          <cell r="D44" t="str">
            <v>MEGAS</v>
          </cell>
          <cell r="E44" t="str">
            <v>ANTIOQUIA</v>
          </cell>
        </row>
        <row r="45">
          <cell r="B45">
            <v>1365</v>
          </cell>
          <cell r="C45" t="str">
            <v>COOPERATIVA LEON XIII LTDA DE GUATAPE</v>
          </cell>
          <cell r="D45" t="str">
            <v>MICRO1</v>
          </cell>
          <cell r="E45" t="str">
            <v>ANTIOQUIA</v>
          </cell>
        </row>
        <row r="46">
          <cell r="B46">
            <v>1370</v>
          </cell>
          <cell r="C46" t="str">
            <v>ORBISCOOP</v>
          </cell>
          <cell r="D46" t="str">
            <v>MICRO2</v>
          </cell>
          <cell r="E46" t="str">
            <v>ANTIOQUIA</v>
          </cell>
        </row>
        <row r="47">
          <cell r="B47">
            <v>1377</v>
          </cell>
          <cell r="C47" t="str">
            <v>COOPRIACHON</v>
          </cell>
          <cell r="D47" t="str">
            <v>GRANDES</v>
          </cell>
          <cell r="E47" t="str">
            <v>ANTIOQUIA</v>
          </cell>
        </row>
        <row r="48">
          <cell r="B48">
            <v>1386</v>
          </cell>
          <cell r="C48" t="str">
            <v>COOPSANROQUE</v>
          </cell>
          <cell r="D48" t="str">
            <v>MICRO1</v>
          </cell>
          <cell r="E48" t="str">
            <v>ANTIOQUIA</v>
          </cell>
        </row>
        <row r="49">
          <cell r="B49">
            <v>1388</v>
          </cell>
          <cell r="C49" t="str">
            <v>COEDA</v>
          </cell>
          <cell r="D49" t="str">
            <v>MICRO2</v>
          </cell>
          <cell r="E49" t="str">
            <v>ANTIOQUIA</v>
          </cell>
        </row>
        <row r="50">
          <cell r="B50">
            <v>1390</v>
          </cell>
          <cell r="C50" t="str">
            <v>COOCREAFAM</v>
          </cell>
          <cell r="D50" t="str">
            <v>GRANDES</v>
          </cell>
          <cell r="E50" t="str">
            <v>ANTIOQUIA</v>
          </cell>
        </row>
        <row r="51">
          <cell r="B51">
            <v>1411</v>
          </cell>
          <cell r="C51" t="str">
            <v>COOAGRUPO</v>
          </cell>
          <cell r="D51" t="str">
            <v>MICRO2</v>
          </cell>
          <cell r="E51" t="str">
            <v>ANTIOQUIA</v>
          </cell>
        </row>
        <row r="52">
          <cell r="B52">
            <v>1414</v>
          </cell>
          <cell r="C52" t="str">
            <v>COOTRASENA</v>
          </cell>
          <cell r="D52" t="str">
            <v>PEQUEÑAS</v>
          </cell>
          <cell r="E52" t="str">
            <v>ANTIOQUIA</v>
          </cell>
        </row>
        <row r="53">
          <cell r="B53">
            <v>1421</v>
          </cell>
          <cell r="C53" t="str">
            <v>COMEDAL</v>
          </cell>
          <cell r="D53" t="str">
            <v>MEGAS</v>
          </cell>
          <cell r="E53" t="str">
            <v>ANTIOQUIA</v>
          </cell>
        </row>
        <row r="54">
          <cell r="B54">
            <v>1437</v>
          </cell>
          <cell r="C54" t="str">
            <v>COOABEJORRAL</v>
          </cell>
          <cell r="D54" t="str">
            <v>PEQUEÑAS</v>
          </cell>
          <cell r="E54" t="str">
            <v>ANTIOQUIA</v>
          </cell>
        </row>
        <row r="55">
          <cell r="B55">
            <v>1442</v>
          </cell>
          <cell r="C55" t="str">
            <v>COOSERVUNAL</v>
          </cell>
          <cell r="D55" t="str">
            <v>PEQUEÑAS</v>
          </cell>
          <cell r="E55" t="str">
            <v>ANTIOQUIA</v>
          </cell>
        </row>
        <row r="56">
          <cell r="B56">
            <v>1450</v>
          </cell>
          <cell r="C56" t="str">
            <v>SOYCOOP</v>
          </cell>
          <cell r="D56" t="str">
            <v>MICRO2</v>
          </cell>
          <cell r="E56" t="str">
            <v>ANTIOQUIA</v>
          </cell>
        </row>
        <row r="57">
          <cell r="B57">
            <v>1457</v>
          </cell>
          <cell r="C57" t="str">
            <v>COOTRADEPTALES LTDA.</v>
          </cell>
          <cell r="D57" t="str">
            <v>MICRO1</v>
          </cell>
          <cell r="E57" t="str">
            <v>ANTIOQUIA</v>
          </cell>
        </row>
        <row r="58">
          <cell r="B58">
            <v>1459</v>
          </cell>
          <cell r="C58" t="str">
            <v>TELEPOSTAL</v>
          </cell>
          <cell r="D58" t="str">
            <v>MICRO1</v>
          </cell>
          <cell r="E58" t="str">
            <v>ANTIOQUIA</v>
          </cell>
        </row>
        <row r="59">
          <cell r="B59">
            <v>1477</v>
          </cell>
          <cell r="C59" t="str">
            <v>COOPRUDEA</v>
          </cell>
          <cell r="D59" t="str">
            <v>GRANDES</v>
          </cell>
          <cell r="E59" t="str">
            <v>ANTIOQUIA</v>
          </cell>
        </row>
        <row r="60">
          <cell r="B60">
            <v>1510</v>
          </cell>
          <cell r="C60" t="str">
            <v>COOMPAU</v>
          </cell>
          <cell r="D60" t="str">
            <v>MICRO2</v>
          </cell>
          <cell r="E60" t="str">
            <v>CAQUETA</v>
          </cell>
        </row>
        <row r="61">
          <cell r="B61">
            <v>1512</v>
          </cell>
          <cell r="C61" t="str">
            <v>COYAMOR</v>
          </cell>
          <cell r="D61" t="str">
            <v>MICRO1</v>
          </cell>
          <cell r="E61" t="str">
            <v>ANTIOQUIA</v>
          </cell>
        </row>
        <row r="62">
          <cell r="B62">
            <v>1615</v>
          </cell>
          <cell r="C62" t="str">
            <v>COMFAMIGOS</v>
          </cell>
          <cell r="D62" t="str">
            <v>MICRO1</v>
          </cell>
          <cell r="E62" t="str">
            <v>ANTIOQUIA</v>
          </cell>
        </row>
        <row r="63">
          <cell r="B63">
            <v>1630</v>
          </cell>
          <cell r="C63" t="str">
            <v>COOEBAN</v>
          </cell>
          <cell r="D63" t="str">
            <v>MICRO2</v>
          </cell>
          <cell r="E63" t="str">
            <v>ANTIOQUIA</v>
          </cell>
        </row>
        <row r="64">
          <cell r="B64">
            <v>1632</v>
          </cell>
          <cell r="C64" t="str">
            <v>AVANCOP</v>
          </cell>
          <cell r="D64" t="str">
            <v>MICRO1</v>
          </cell>
          <cell r="E64" t="str">
            <v>ANTIOQUIA</v>
          </cell>
        </row>
        <row r="65">
          <cell r="B65">
            <v>1644</v>
          </cell>
          <cell r="C65" t="str">
            <v>COOCERVUNION</v>
          </cell>
          <cell r="D65" t="str">
            <v>MICRO1</v>
          </cell>
          <cell r="E65" t="str">
            <v>ANTIOQUIA</v>
          </cell>
        </row>
        <row r="66">
          <cell r="B66">
            <v>1648</v>
          </cell>
          <cell r="C66" t="str">
            <v>COOYARUMAL</v>
          </cell>
          <cell r="D66" t="str">
            <v>MEDIANAS</v>
          </cell>
          <cell r="E66" t="str">
            <v>ANTIOQUIA</v>
          </cell>
        </row>
        <row r="67">
          <cell r="B67">
            <v>1649</v>
          </cell>
          <cell r="C67" t="str">
            <v>COOPERENKA</v>
          </cell>
          <cell r="D67" t="str">
            <v>PEQUEÑAS</v>
          </cell>
          <cell r="E67" t="str">
            <v>ANTIOQUIA</v>
          </cell>
        </row>
        <row r="68">
          <cell r="B68">
            <v>1661</v>
          </cell>
          <cell r="C68" t="str">
            <v xml:space="preserve">COOPERATIVA DE AHORRO Y CREDITO PIO XII </v>
          </cell>
          <cell r="D68" t="str">
            <v>MEDIANAS</v>
          </cell>
          <cell r="E68" t="str">
            <v>ANTIOQUIA</v>
          </cell>
        </row>
        <row r="69">
          <cell r="B69">
            <v>1663</v>
          </cell>
          <cell r="C69" t="str">
            <v>COOPEMSURA</v>
          </cell>
          <cell r="D69" t="str">
            <v>MEDIANAS</v>
          </cell>
          <cell r="E69" t="str">
            <v>ANTIOQUIA</v>
          </cell>
        </row>
        <row r="70">
          <cell r="B70">
            <v>1691</v>
          </cell>
          <cell r="C70" t="str">
            <v>COOINPE</v>
          </cell>
          <cell r="D70" t="str">
            <v>MICRO2</v>
          </cell>
          <cell r="E70" t="str">
            <v>RISARALDA</v>
          </cell>
        </row>
        <row r="71">
          <cell r="B71">
            <v>1698</v>
          </cell>
          <cell r="C71" t="str">
            <v>COOPROFESORES</v>
          </cell>
          <cell r="D71" t="str">
            <v>MEGAS</v>
          </cell>
          <cell r="E71" t="str">
            <v>SANTANDER</v>
          </cell>
        </row>
        <row r="72">
          <cell r="B72">
            <v>1703</v>
          </cell>
          <cell r="C72" t="str">
            <v>COOPACREDITO SANTA ROSA</v>
          </cell>
          <cell r="D72" t="str">
            <v>MEDIANAS</v>
          </cell>
          <cell r="E72" t="str">
            <v>ANTIOQUIA</v>
          </cell>
        </row>
        <row r="73">
          <cell r="B73">
            <v>1751</v>
          </cell>
          <cell r="C73" t="str">
            <v>COOSVICENTE</v>
          </cell>
          <cell r="D73" t="str">
            <v>MICRO1</v>
          </cell>
          <cell r="E73" t="str">
            <v>ANTIOQUIA</v>
          </cell>
        </row>
        <row r="74">
          <cell r="B74">
            <v>1755</v>
          </cell>
          <cell r="C74" t="str">
            <v>COOPECREDITO ENTRERRIOS</v>
          </cell>
          <cell r="D74" t="str">
            <v>PEQUEÑAS</v>
          </cell>
          <cell r="E74" t="str">
            <v>ANTIOQUIA</v>
          </cell>
        </row>
        <row r="75">
          <cell r="B75">
            <v>1756</v>
          </cell>
          <cell r="C75" t="str">
            <v>COOGOMEZPLATA</v>
          </cell>
          <cell r="D75" t="str">
            <v>MICRO1</v>
          </cell>
          <cell r="E75" t="str">
            <v>ANTIOQUIA</v>
          </cell>
        </row>
        <row r="76">
          <cell r="B76">
            <v>1760</v>
          </cell>
          <cell r="C76" t="str">
            <v>CREARCOOP</v>
          </cell>
          <cell r="D76" t="str">
            <v>GRANDES</v>
          </cell>
          <cell r="E76" t="str">
            <v>ANTIOQUIA</v>
          </cell>
        </row>
        <row r="77">
          <cell r="B77">
            <v>1805</v>
          </cell>
          <cell r="C77" t="str">
            <v>FORJAR</v>
          </cell>
          <cell r="D77" t="str">
            <v>PEQUEÑAS</v>
          </cell>
          <cell r="E77" t="str">
            <v>ANTIOQUIA</v>
          </cell>
        </row>
        <row r="78">
          <cell r="B78">
            <v>1811</v>
          </cell>
          <cell r="C78" t="str">
            <v>COOPERATIVA BOLIVARIANA</v>
          </cell>
          <cell r="D78" t="str">
            <v>MICRO1</v>
          </cell>
          <cell r="E78" t="str">
            <v>ANTIOQUIA</v>
          </cell>
        </row>
        <row r="79">
          <cell r="B79">
            <v>1813</v>
          </cell>
          <cell r="C79" t="str">
            <v>COOFRASA</v>
          </cell>
          <cell r="D79" t="str">
            <v>PEQUEÑAS</v>
          </cell>
          <cell r="E79" t="str">
            <v>ANTIOQUIA</v>
          </cell>
        </row>
        <row r="80">
          <cell r="B80">
            <v>1824</v>
          </cell>
          <cell r="C80" t="str">
            <v>COOBAGRE</v>
          </cell>
          <cell r="D80" t="str">
            <v>MICRO2</v>
          </cell>
          <cell r="E80" t="str">
            <v>ANTIOQUIA</v>
          </cell>
        </row>
        <row r="81">
          <cell r="B81">
            <v>1827</v>
          </cell>
          <cell r="C81" t="str">
            <v>COOSANLUIS</v>
          </cell>
          <cell r="D81" t="str">
            <v>PEQUEÑAS</v>
          </cell>
          <cell r="E81" t="str">
            <v>ANTIOQUIA</v>
          </cell>
        </row>
        <row r="82">
          <cell r="B82">
            <v>1851</v>
          </cell>
          <cell r="C82" t="str">
            <v>COOPMUJER LTDA.</v>
          </cell>
          <cell r="D82" t="str">
            <v>MICRO2</v>
          </cell>
          <cell r="E82" t="str">
            <v>SANTANDER</v>
          </cell>
        </row>
        <row r="83">
          <cell r="B83">
            <v>1852</v>
          </cell>
          <cell r="C83" t="str">
            <v>COAPAZ</v>
          </cell>
          <cell r="D83" t="str">
            <v>MICRO2</v>
          </cell>
          <cell r="E83" t="str">
            <v>SANTANDER</v>
          </cell>
        </row>
        <row r="84">
          <cell r="B84">
            <v>1859</v>
          </cell>
          <cell r="C84" t="str">
            <v>COOPSERVIVELEZ LIMITADA</v>
          </cell>
          <cell r="D84" t="str">
            <v>GRANDES</v>
          </cell>
          <cell r="E84" t="str">
            <v>SANTANDER</v>
          </cell>
        </row>
        <row r="85">
          <cell r="B85">
            <v>1889</v>
          </cell>
          <cell r="C85" t="str">
            <v>CONGENTE</v>
          </cell>
          <cell r="D85" t="str">
            <v>MEDIANAS</v>
          </cell>
          <cell r="E85" t="str">
            <v>META</v>
          </cell>
        </row>
        <row r="86">
          <cell r="B86">
            <v>1894</v>
          </cell>
          <cell r="C86" t="str">
            <v>COORINOQUIA</v>
          </cell>
          <cell r="D86" t="str">
            <v>MICRO2</v>
          </cell>
          <cell r="E86" t="str">
            <v>META</v>
          </cell>
        </row>
        <row r="87">
          <cell r="B87">
            <v>1961</v>
          </cell>
          <cell r="C87" t="str">
            <v>COOTRAUNION</v>
          </cell>
          <cell r="D87" t="str">
            <v>MICRO1</v>
          </cell>
          <cell r="E87" t="str">
            <v>VALLE</v>
          </cell>
        </row>
        <row r="88">
          <cell r="B88">
            <v>1991</v>
          </cell>
          <cell r="C88" t="str">
            <v>GRANCOOP</v>
          </cell>
          <cell r="D88" t="str">
            <v>MICRO1</v>
          </cell>
          <cell r="E88" t="str">
            <v>VALLE</v>
          </cell>
        </row>
        <row r="89">
          <cell r="B89">
            <v>1997</v>
          </cell>
          <cell r="C89" t="str">
            <v>COOFIPOPULAR</v>
          </cell>
          <cell r="D89" t="str">
            <v>GRANDES</v>
          </cell>
          <cell r="E89" t="str">
            <v>VALLE</v>
          </cell>
        </row>
        <row r="90">
          <cell r="B90">
            <v>2006</v>
          </cell>
          <cell r="C90" t="str">
            <v>FINECOOP</v>
          </cell>
          <cell r="D90" t="str">
            <v>MICRO1</v>
          </cell>
          <cell r="E90" t="str">
            <v>SANTANDER</v>
          </cell>
        </row>
        <row r="91">
          <cell r="B91">
            <v>2012</v>
          </cell>
          <cell r="C91" t="str">
            <v xml:space="preserve">COOSANANDRESITO </v>
          </cell>
          <cell r="D91" t="str">
            <v>MICRO2</v>
          </cell>
          <cell r="E91" t="str">
            <v>SANTANDER</v>
          </cell>
        </row>
        <row r="92">
          <cell r="B92">
            <v>2021</v>
          </cell>
          <cell r="C92" t="str">
            <v>COESCOOP</v>
          </cell>
          <cell r="D92" t="str">
            <v>MICRO2</v>
          </cell>
          <cell r="E92" t="str">
            <v>SANTANDER</v>
          </cell>
        </row>
        <row r="93">
          <cell r="B93">
            <v>2024</v>
          </cell>
          <cell r="C93" t="str">
            <v>COOPROFESIONALES LTDA.</v>
          </cell>
          <cell r="D93" t="str">
            <v>MICRO1</v>
          </cell>
          <cell r="E93" t="str">
            <v>SANTANDER</v>
          </cell>
        </row>
        <row r="94">
          <cell r="B94">
            <v>2028</v>
          </cell>
          <cell r="C94" t="str">
            <v>COOPCLERO LTDA.</v>
          </cell>
          <cell r="D94" t="str">
            <v>MICRO2</v>
          </cell>
          <cell r="E94" t="str">
            <v>SANTANDER</v>
          </cell>
        </row>
        <row r="95">
          <cell r="B95">
            <v>2058</v>
          </cell>
          <cell r="C95" t="str">
            <v>CEMCOP</v>
          </cell>
          <cell r="D95" t="str">
            <v>PEQUEÑAS</v>
          </cell>
          <cell r="E95" t="str">
            <v>VALLE</v>
          </cell>
        </row>
        <row r="96">
          <cell r="B96">
            <v>2077</v>
          </cell>
          <cell r="C96" t="str">
            <v>COOPCARVAJAL</v>
          </cell>
          <cell r="D96" t="str">
            <v>MEDIANAS</v>
          </cell>
          <cell r="E96" t="str">
            <v>VALLE</v>
          </cell>
        </row>
        <row r="97">
          <cell r="B97">
            <v>2078</v>
          </cell>
          <cell r="C97" t="str">
            <v>COOTRAIPI</v>
          </cell>
          <cell r="D97" t="str">
            <v>PEQUEÑAS</v>
          </cell>
          <cell r="E97" t="str">
            <v>VALLE</v>
          </cell>
        </row>
        <row r="98">
          <cell r="B98">
            <v>2109</v>
          </cell>
          <cell r="C98" t="str">
            <v>SIGLOXX</v>
          </cell>
          <cell r="D98" t="str">
            <v>MICRO2</v>
          </cell>
          <cell r="E98" t="str">
            <v>VALLE</v>
          </cell>
        </row>
        <row r="99">
          <cell r="B99">
            <v>2130</v>
          </cell>
          <cell r="C99" t="str">
            <v>MULTIROBLE</v>
          </cell>
          <cell r="D99" t="str">
            <v>PEQUEÑAS</v>
          </cell>
          <cell r="E99" t="str">
            <v>VALLE</v>
          </cell>
        </row>
        <row r="100">
          <cell r="B100">
            <v>2196</v>
          </cell>
          <cell r="C100" t="str">
            <v>COUNAL</v>
          </cell>
          <cell r="D100" t="str">
            <v>MICRO2</v>
          </cell>
          <cell r="E100" t="str">
            <v>VALLE</v>
          </cell>
        </row>
        <row r="101">
          <cell r="B101">
            <v>2199</v>
          </cell>
          <cell r="C101" t="str">
            <v>MANUELITACOOP</v>
          </cell>
          <cell r="D101" t="str">
            <v>PEQUEÑAS</v>
          </cell>
          <cell r="E101" t="str">
            <v>VALLE</v>
          </cell>
        </row>
        <row r="102">
          <cell r="B102">
            <v>2223</v>
          </cell>
          <cell r="C102" t="str">
            <v>MULTIACOOP</v>
          </cell>
          <cell r="D102" t="str">
            <v>MICRO2</v>
          </cell>
          <cell r="E102" t="str">
            <v>VALLE</v>
          </cell>
        </row>
        <row r="103">
          <cell r="B103">
            <v>2231</v>
          </cell>
          <cell r="C103" t="str">
            <v>MULTIEMPRESAS</v>
          </cell>
          <cell r="D103" t="str">
            <v>MICRO2</v>
          </cell>
          <cell r="E103" t="str">
            <v>VALLE</v>
          </cell>
        </row>
        <row r="104">
          <cell r="B104">
            <v>2246</v>
          </cell>
          <cell r="C104" t="str">
            <v>COOTRAIM</v>
          </cell>
          <cell r="D104" t="str">
            <v>PEQUEÑAS</v>
          </cell>
          <cell r="E104" t="str">
            <v>VALLE</v>
          </cell>
        </row>
        <row r="105">
          <cell r="B105">
            <v>2336</v>
          </cell>
          <cell r="C105" t="str">
            <v>CANAPRO</v>
          </cell>
          <cell r="D105" t="str">
            <v>GRANDES</v>
          </cell>
          <cell r="E105" t="str">
            <v>BOYACA</v>
          </cell>
        </row>
        <row r="106">
          <cell r="B106">
            <v>2337</v>
          </cell>
          <cell r="C106" t="str">
            <v>COOMULNORBOY</v>
          </cell>
          <cell r="D106" t="str">
            <v>MICRO1</v>
          </cell>
          <cell r="E106" t="str">
            <v>BOYACA</v>
          </cell>
        </row>
        <row r="107">
          <cell r="B107">
            <v>2392</v>
          </cell>
          <cell r="C107" t="str">
            <v>COOMEC</v>
          </cell>
          <cell r="D107" t="str">
            <v>PEQUEÑAS</v>
          </cell>
          <cell r="E107" t="str">
            <v>CASANARE</v>
          </cell>
        </row>
        <row r="108">
          <cell r="B108">
            <v>2398</v>
          </cell>
          <cell r="C108" t="str">
            <v>COEDUCADORES BOYACA</v>
          </cell>
          <cell r="D108" t="str">
            <v>GRANDES</v>
          </cell>
          <cell r="E108" t="str">
            <v>BOYACA</v>
          </cell>
        </row>
        <row r="109">
          <cell r="B109">
            <v>2426</v>
          </cell>
          <cell r="C109" t="str">
            <v>CONFIAMOS</v>
          </cell>
          <cell r="D109" t="str">
            <v>MICRO1</v>
          </cell>
          <cell r="E109" t="str">
            <v>LA GUAJIRA</v>
          </cell>
        </row>
        <row r="110">
          <cell r="B110">
            <v>2434</v>
          </cell>
          <cell r="C110" t="str">
            <v>COMERCIACOOP</v>
          </cell>
          <cell r="D110" t="str">
            <v>MICRO1</v>
          </cell>
          <cell r="E110" t="str">
            <v>BOYACA</v>
          </cell>
        </row>
        <row r="111">
          <cell r="B111">
            <v>2483</v>
          </cell>
          <cell r="C111" t="str">
            <v>COOPINEM</v>
          </cell>
          <cell r="D111" t="str">
            <v>MICRO2</v>
          </cell>
          <cell r="E111" t="str">
            <v>TOLIMA</v>
          </cell>
        </row>
        <row r="112">
          <cell r="B112">
            <v>2506</v>
          </cell>
          <cell r="C112" t="str">
            <v>COOPEMTOL</v>
          </cell>
          <cell r="D112" t="str">
            <v>GRANDES</v>
          </cell>
          <cell r="E112" t="str">
            <v>TOLIMA</v>
          </cell>
        </row>
        <row r="113">
          <cell r="B113">
            <v>2520</v>
          </cell>
          <cell r="C113" t="str">
            <v>COOPSANSIMON</v>
          </cell>
          <cell r="D113" t="str">
            <v>MICRO2</v>
          </cell>
          <cell r="E113" t="str">
            <v>TOLIMA</v>
          </cell>
        </row>
        <row r="114">
          <cell r="B114">
            <v>2525</v>
          </cell>
          <cell r="C114" t="str">
            <v>COOPJUDICIAL</v>
          </cell>
          <cell r="D114" t="str">
            <v>MICRO1</v>
          </cell>
          <cell r="E114" t="str">
            <v>TOLIMA</v>
          </cell>
        </row>
        <row r="115">
          <cell r="B115">
            <v>2540</v>
          </cell>
          <cell r="C115" t="str">
            <v>COOFINANCIAR</v>
          </cell>
          <cell r="D115" t="str">
            <v>MICRO2</v>
          </cell>
          <cell r="E115" t="str">
            <v>TOLIMA</v>
          </cell>
        </row>
        <row r="116">
          <cell r="B116">
            <v>2560</v>
          </cell>
          <cell r="C116" t="str">
            <v>COOMULTRAISS LTDA</v>
          </cell>
          <cell r="D116" t="str">
            <v>MICRO2</v>
          </cell>
          <cell r="E116" t="str">
            <v>TOLIMA</v>
          </cell>
        </row>
        <row r="117">
          <cell r="B117">
            <v>2641</v>
          </cell>
          <cell r="C117" t="str">
            <v>CESCA</v>
          </cell>
          <cell r="D117" t="str">
            <v>MEDIANAS</v>
          </cell>
          <cell r="E117" t="str">
            <v>CALDAS</v>
          </cell>
        </row>
        <row r="118">
          <cell r="B118">
            <v>2655</v>
          </cell>
          <cell r="C118" t="str">
            <v>COOTRACHEC</v>
          </cell>
          <cell r="D118" t="str">
            <v>MICRO1</v>
          </cell>
          <cell r="E118" t="str">
            <v>CALDAS</v>
          </cell>
        </row>
        <row r="119">
          <cell r="B119">
            <v>2660</v>
          </cell>
          <cell r="C119" t="str">
            <v>COOPROCAL</v>
          </cell>
          <cell r="D119" t="str">
            <v>MICRO1</v>
          </cell>
          <cell r="E119" t="str">
            <v>CALDAS</v>
          </cell>
        </row>
        <row r="120">
          <cell r="B120">
            <v>2675</v>
          </cell>
          <cell r="C120" t="str">
            <v>COOCALPRO</v>
          </cell>
          <cell r="D120" t="str">
            <v>MICRO1</v>
          </cell>
          <cell r="E120" t="str">
            <v>CALDAS</v>
          </cell>
        </row>
        <row r="121">
          <cell r="B121">
            <v>2688</v>
          </cell>
          <cell r="C121" t="str">
            <v>COOPSOCIAL</v>
          </cell>
          <cell r="D121" t="str">
            <v>MICRO1</v>
          </cell>
          <cell r="E121" t="str">
            <v>CALDAS</v>
          </cell>
        </row>
        <row r="122">
          <cell r="B122">
            <v>2773</v>
          </cell>
          <cell r="C122" t="str">
            <v>COOFISAM</v>
          </cell>
          <cell r="D122" t="str">
            <v>GRANDES</v>
          </cell>
          <cell r="E122" t="str">
            <v>HUILA</v>
          </cell>
        </row>
        <row r="123">
          <cell r="B123">
            <v>2783</v>
          </cell>
          <cell r="C123" t="str">
            <v>UTRAHUILCA</v>
          </cell>
          <cell r="D123" t="str">
            <v>MEGAS</v>
          </cell>
          <cell r="E123" t="str">
            <v>HUILA</v>
          </cell>
        </row>
        <row r="124">
          <cell r="B124">
            <v>2814</v>
          </cell>
          <cell r="C124" t="str">
            <v>CREDIFUTURO</v>
          </cell>
          <cell r="D124" t="str">
            <v>MICRO1</v>
          </cell>
          <cell r="E124" t="str">
            <v>HUILA</v>
          </cell>
        </row>
        <row r="125">
          <cell r="B125">
            <v>2829</v>
          </cell>
          <cell r="C125" t="str">
            <v>COFACENEIVA</v>
          </cell>
          <cell r="D125" t="str">
            <v>MICRO1</v>
          </cell>
          <cell r="E125" t="str">
            <v>HUILA</v>
          </cell>
        </row>
        <row r="126">
          <cell r="B126">
            <v>2871</v>
          </cell>
          <cell r="C126" t="str">
            <v>COOTRACERREJON</v>
          </cell>
          <cell r="D126" t="str">
            <v>MEDIANAS</v>
          </cell>
          <cell r="E126" t="str">
            <v>ATLANTICO</v>
          </cell>
        </row>
        <row r="127">
          <cell r="B127">
            <v>2878</v>
          </cell>
          <cell r="C127" t="str">
            <v>COOMONOMEROS</v>
          </cell>
          <cell r="D127" t="str">
            <v>MICRO1</v>
          </cell>
          <cell r="E127" t="str">
            <v>ATLANTICO</v>
          </cell>
        </row>
        <row r="128">
          <cell r="B128">
            <v>3018</v>
          </cell>
          <cell r="C128" t="str">
            <v>COFINCAFE</v>
          </cell>
          <cell r="D128" t="str">
            <v>GRANDES</v>
          </cell>
          <cell r="E128" t="str">
            <v>QUINDIO</v>
          </cell>
        </row>
        <row r="129">
          <cell r="B129">
            <v>3033</v>
          </cell>
          <cell r="C129" t="str">
            <v>AVANZA</v>
          </cell>
          <cell r="D129" t="str">
            <v>MEDIANAS</v>
          </cell>
          <cell r="E129" t="str">
            <v>QUINDIO</v>
          </cell>
        </row>
        <row r="130">
          <cell r="B130">
            <v>3034</v>
          </cell>
          <cell r="C130" t="str">
            <v>COOPIGON</v>
          </cell>
          <cell r="D130" t="str">
            <v>MICRO2</v>
          </cell>
          <cell r="E130" t="str">
            <v>CESAR</v>
          </cell>
        </row>
        <row r="131">
          <cell r="B131">
            <v>3048</v>
          </cell>
          <cell r="C131" t="str">
            <v>MULTICOOP</v>
          </cell>
          <cell r="D131" t="str">
            <v>MICRO1</v>
          </cell>
          <cell r="E131" t="str">
            <v>SANTANDER</v>
          </cell>
        </row>
        <row r="132">
          <cell r="B132">
            <v>3049</v>
          </cell>
          <cell r="C132" t="str">
            <v>COMULSEB</v>
          </cell>
          <cell r="D132" t="str">
            <v>PEQUEÑAS</v>
          </cell>
          <cell r="E132" t="str">
            <v>SANTANDER</v>
          </cell>
        </row>
        <row r="133">
          <cell r="B133">
            <v>3070</v>
          </cell>
          <cell r="C133" t="str">
            <v>COOMBEL LTDA.</v>
          </cell>
          <cell r="D133" t="str">
            <v>MICRO2</v>
          </cell>
          <cell r="E133" t="str">
            <v>SANTANDER</v>
          </cell>
        </row>
        <row r="134">
          <cell r="B134">
            <v>3072</v>
          </cell>
          <cell r="C134" t="str">
            <v>COOMULDESA LTDA</v>
          </cell>
          <cell r="D134" t="str">
            <v>MEGAS</v>
          </cell>
          <cell r="E134" t="str">
            <v>SANTANDER</v>
          </cell>
        </row>
        <row r="135">
          <cell r="B135">
            <v>3123</v>
          </cell>
          <cell r="C135" t="str">
            <v>COOPRODECOL LTDA</v>
          </cell>
          <cell r="D135" t="str">
            <v>MEDIANAS</v>
          </cell>
          <cell r="E135" t="str">
            <v>SANTANDER</v>
          </cell>
        </row>
        <row r="136">
          <cell r="B136">
            <v>3246</v>
          </cell>
          <cell r="C136" t="str">
            <v>CREDISERVIR</v>
          </cell>
          <cell r="D136" t="str">
            <v>TOP</v>
          </cell>
          <cell r="E136" t="str">
            <v>NORTE DE SANTANDER</v>
          </cell>
        </row>
        <row r="137">
          <cell r="B137">
            <v>3249</v>
          </cell>
          <cell r="C137" t="str">
            <v>COOPINTEGRATE</v>
          </cell>
          <cell r="D137" t="str">
            <v>MICRO1</v>
          </cell>
          <cell r="E137" t="str">
            <v>NORTE DE SANTANDER</v>
          </cell>
        </row>
        <row r="138">
          <cell r="B138">
            <v>3278</v>
          </cell>
          <cell r="C138" t="str">
            <v>COINPROGUA</v>
          </cell>
          <cell r="D138" t="str">
            <v>MICRO2</v>
          </cell>
          <cell r="E138" t="str">
            <v>NORTE DE SANTANDER</v>
          </cell>
        </row>
        <row r="139">
          <cell r="B139">
            <v>3282</v>
          </cell>
          <cell r="C139" t="str">
            <v>COOPTELECUC</v>
          </cell>
          <cell r="D139" t="str">
            <v>MICRO2</v>
          </cell>
          <cell r="E139" t="str">
            <v>NORTE DE SANTANDER</v>
          </cell>
        </row>
        <row r="140">
          <cell r="B140">
            <v>3316</v>
          </cell>
          <cell r="C140" t="str">
            <v>COODIN</v>
          </cell>
          <cell r="D140" t="str">
            <v>MICRO1</v>
          </cell>
          <cell r="E140" t="str">
            <v>NORTE DE SANTANDER</v>
          </cell>
        </row>
        <row r="141">
          <cell r="B141">
            <v>3341</v>
          </cell>
          <cell r="C141" t="str">
            <v>COFINAL LTDA</v>
          </cell>
          <cell r="D141" t="str">
            <v>GRANDES</v>
          </cell>
          <cell r="E141" t="str">
            <v>NARIÑO</v>
          </cell>
        </row>
        <row r="142">
          <cell r="B142">
            <v>3360</v>
          </cell>
          <cell r="C142" t="str">
            <v>COOTEP LTDA</v>
          </cell>
          <cell r="D142" t="str">
            <v>MEDIANAS</v>
          </cell>
          <cell r="E142" t="str">
            <v>PUTUMAYO</v>
          </cell>
        </row>
        <row r="143">
          <cell r="B143">
            <v>3386</v>
          </cell>
          <cell r="C143" t="str">
            <v>COOPMULTISERVICIOS VILLANUEVAL</v>
          </cell>
          <cell r="D143" t="str">
            <v>PEQUEÑAS</v>
          </cell>
          <cell r="E143" t="str">
            <v>SANTANDER</v>
          </cell>
        </row>
        <row r="144">
          <cell r="B144">
            <v>3391</v>
          </cell>
          <cell r="C144" t="str">
            <v>COOPARAMO LTDA.</v>
          </cell>
          <cell r="D144" t="str">
            <v>MICRO2</v>
          </cell>
          <cell r="E144" t="str">
            <v>SANTANDER</v>
          </cell>
        </row>
        <row r="145">
          <cell r="B145">
            <v>3399</v>
          </cell>
          <cell r="C145" t="str">
            <v>SERVICONAL</v>
          </cell>
          <cell r="D145" t="str">
            <v>MICRO1</v>
          </cell>
          <cell r="E145" t="str">
            <v>SANTANDER</v>
          </cell>
        </row>
        <row r="146">
          <cell r="B146">
            <v>3400</v>
          </cell>
          <cell r="C146" t="str">
            <v>SERVIMCOOP</v>
          </cell>
          <cell r="D146" t="str">
            <v>MEDIANAS</v>
          </cell>
          <cell r="E146" t="str">
            <v>SANTANDER</v>
          </cell>
        </row>
        <row r="147">
          <cell r="B147">
            <v>3402</v>
          </cell>
          <cell r="C147" t="str">
            <v>COOPVALLE</v>
          </cell>
          <cell r="D147" t="str">
            <v>MICRO1</v>
          </cell>
          <cell r="E147" t="str">
            <v>SANTANDER</v>
          </cell>
        </row>
        <row r="148">
          <cell r="B148">
            <v>3438</v>
          </cell>
          <cell r="C148" t="str">
            <v>COPACREDITO</v>
          </cell>
          <cell r="D148" t="str">
            <v>MEDIANAS</v>
          </cell>
          <cell r="E148" t="str">
            <v>SANTANDER</v>
          </cell>
        </row>
        <row r="149">
          <cell r="B149">
            <v>3446</v>
          </cell>
          <cell r="C149" t="str">
            <v>COAGRANJA LTDA</v>
          </cell>
          <cell r="D149" t="str">
            <v>MICRO2</v>
          </cell>
          <cell r="E149" t="str">
            <v>SANTANDER</v>
          </cell>
        </row>
        <row r="150">
          <cell r="B150">
            <v>3488</v>
          </cell>
          <cell r="C150" t="str">
            <v>COOMULTAGRO LTDA</v>
          </cell>
          <cell r="D150" t="str">
            <v>MICRO1</v>
          </cell>
          <cell r="E150" t="str">
            <v>SANTANDER</v>
          </cell>
        </row>
        <row r="151">
          <cell r="B151">
            <v>3620</v>
          </cell>
          <cell r="C151" t="str">
            <v>COOTREGUA</v>
          </cell>
          <cell r="D151" t="str">
            <v>MICRO1</v>
          </cell>
          <cell r="E151" t="str">
            <v>GUAINIA</v>
          </cell>
        </row>
        <row r="152">
          <cell r="B152">
            <v>3640</v>
          </cell>
          <cell r="C152" t="str">
            <v>COONFIE</v>
          </cell>
          <cell r="D152" t="str">
            <v>MEGAS</v>
          </cell>
          <cell r="E152" t="str">
            <v>HUILA</v>
          </cell>
        </row>
        <row r="153">
          <cell r="B153">
            <v>4004</v>
          </cell>
          <cell r="C153" t="str">
            <v>COOEDUCAR</v>
          </cell>
          <cell r="D153" t="str">
            <v>MEDIANAS</v>
          </cell>
          <cell r="E153" t="str">
            <v>RISARALDA</v>
          </cell>
        </row>
        <row r="154">
          <cell r="B154">
            <v>4011</v>
          </cell>
          <cell r="C154" t="str">
            <v>COOPLAROSA</v>
          </cell>
          <cell r="D154" t="str">
            <v>MICRO1</v>
          </cell>
          <cell r="E154" t="str">
            <v>RISARALDA</v>
          </cell>
        </row>
        <row r="155">
          <cell r="B155">
            <v>4054</v>
          </cell>
          <cell r="C155" t="str">
            <v>FAVI UTP</v>
          </cell>
          <cell r="D155" t="str">
            <v>MICRO1</v>
          </cell>
          <cell r="E155" t="str">
            <v>RISARALDA</v>
          </cell>
        </row>
        <row r="156">
          <cell r="B156">
            <v>4403</v>
          </cell>
          <cell r="C156" t="str">
            <v>PROSPERANDO</v>
          </cell>
          <cell r="D156" t="str">
            <v>PEQUEÑAS</v>
          </cell>
          <cell r="E156" t="str">
            <v>TOLIMA</v>
          </cell>
        </row>
        <row r="157">
          <cell r="B157">
            <v>4458</v>
          </cell>
          <cell r="C157" t="str">
            <v>FINANCIERA COAGROSUR</v>
          </cell>
          <cell r="D157" t="str">
            <v>MEDIANAS</v>
          </cell>
          <cell r="E157" t="str">
            <v>BOLIVAR</v>
          </cell>
        </row>
        <row r="158">
          <cell r="B158">
            <v>4617</v>
          </cell>
          <cell r="C158" t="str">
            <v>COOPANTEX</v>
          </cell>
          <cell r="D158" t="str">
            <v>MEGAS</v>
          </cell>
          <cell r="E158" t="str">
            <v>ANTIOQUIA</v>
          </cell>
        </row>
        <row r="159">
          <cell r="B159">
            <v>7099</v>
          </cell>
          <cell r="C159" t="str">
            <v>COOMPARTIR</v>
          </cell>
          <cell r="D159" t="str">
            <v>MICRO2</v>
          </cell>
          <cell r="E159" t="str">
            <v>VALLE</v>
          </cell>
        </row>
        <row r="160">
          <cell r="B160">
            <v>7571</v>
          </cell>
          <cell r="C160" t="str">
            <v>INVERCOOP</v>
          </cell>
          <cell r="D160" t="str">
            <v>PEQUEÑAS</v>
          </cell>
          <cell r="E160" t="str">
            <v>VALLE</v>
          </cell>
        </row>
        <row r="161">
          <cell r="B161">
            <v>7961</v>
          </cell>
          <cell r="C161" t="str">
            <v>COOPEAIPE</v>
          </cell>
          <cell r="D161" t="str">
            <v>MICRO1</v>
          </cell>
          <cell r="E161" t="str">
            <v>HUILA</v>
          </cell>
        </row>
        <row r="162">
          <cell r="B162">
            <v>8024</v>
          </cell>
          <cell r="C162" t="str">
            <v>FINANCIERA COMULTRASAN LTDA</v>
          </cell>
          <cell r="D162" t="str">
            <v>TOP</v>
          </cell>
          <cell r="E162" t="str">
            <v>SANTANDER</v>
          </cell>
        </row>
        <row r="163">
          <cell r="B163">
            <v>8202</v>
          </cell>
          <cell r="C163" t="str">
            <v>COTRASENA</v>
          </cell>
          <cell r="D163" t="str">
            <v>MICRO1</v>
          </cell>
          <cell r="E163" t="str">
            <v>RISARALDA</v>
          </cell>
        </row>
        <row r="164">
          <cell r="B164">
            <v>8480</v>
          </cell>
          <cell r="C164" t="str">
            <v>FINCOMERCIO LTDA</v>
          </cell>
          <cell r="D164" t="str">
            <v>TOP</v>
          </cell>
          <cell r="E164" t="str">
            <v>BOGOTA</v>
          </cell>
        </row>
        <row r="165">
          <cell r="B165">
            <v>8487</v>
          </cell>
          <cell r="C165" t="str">
            <v>COBELEN</v>
          </cell>
          <cell r="D165" t="str">
            <v>MEGAS</v>
          </cell>
          <cell r="E165" t="str">
            <v>ANTIOQUIA</v>
          </cell>
        </row>
        <row r="166">
          <cell r="B166">
            <v>8825</v>
          </cell>
          <cell r="C166" t="str">
            <v>UNIMOS</v>
          </cell>
          <cell r="D166" t="str">
            <v>MEDIANAS</v>
          </cell>
          <cell r="E166" t="str">
            <v>BOGOTA</v>
          </cell>
        </row>
        <row r="167">
          <cell r="B167">
            <v>10300</v>
          </cell>
          <cell r="C167" t="str">
            <v>FINANCIAFONDOS</v>
          </cell>
          <cell r="D167" t="str">
            <v>MICRO1</v>
          </cell>
          <cell r="E167" t="str">
            <v>BOGOTA</v>
          </cell>
        </row>
        <row r="168">
          <cell r="B168">
            <v>10555</v>
          </cell>
          <cell r="C168" t="str">
            <v>COMUNION</v>
          </cell>
          <cell r="D168" t="str">
            <v>MICRO1</v>
          </cell>
          <cell r="E168" t="str">
            <v>ANTIOQUIA</v>
          </cell>
        </row>
        <row r="169">
          <cell r="B169">
            <v>11085</v>
          </cell>
          <cell r="C169" t="str">
            <v>COPICREDITO</v>
          </cell>
          <cell r="D169" t="str">
            <v>GRANDES</v>
          </cell>
          <cell r="E169" t="str">
            <v>BOGOTA</v>
          </cell>
        </row>
        <row r="170">
          <cell r="B170">
            <v>11128</v>
          </cell>
          <cell r="C170" t="str">
            <v>AYC COLANTA</v>
          </cell>
          <cell r="D170" t="str">
            <v>MEGAS</v>
          </cell>
          <cell r="E170" t="str">
            <v>ANTIOQUIA</v>
          </cell>
        </row>
        <row r="171">
          <cell r="B171">
            <v>11327</v>
          </cell>
          <cell r="C171" t="str">
            <v>MICROEMPRESAS DE COLOMBIA A.C.</v>
          </cell>
          <cell r="D171" t="str">
            <v>GRANDES</v>
          </cell>
          <cell r="E171" t="str">
            <v>ANTIOQUIA</v>
          </cell>
        </row>
        <row r="172">
          <cell r="B172">
            <v>11488</v>
          </cell>
          <cell r="C172" t="str">
            <v>UNION COOPERATIVA</v>
          </cell>
          <cell r="D172" t="str">
            <v>MICRO2</v>
          </cell>
          <cell r="E172" t="str">
            <v>NORTE DE SANTANDER</v>
          </cell>
        </row>
        <row r="173">
          <cell r="B173">
            <v>13022</v>
          </cell>
          <cell r="C173" t="str">
            <v>AFROAMERICANA</v>
          </cell>
          <cell r="D173" t="str">
            <v>MICRO2</v>
          </cell>
          <cell r="E173" t="str">
            <v>CHOCO</v>
          </cell>
        </row>
        <row r="174">
          <cell r="B174">
            <v>13024</v>
          </cell>
          <cell r="C174" t="str">
            <v>COOPCANAPRO</v>
          </cell>
          <cell r="D174" t="str">
            <v>MEDIANAS</v>
          </cell>
          <cell r="E174" t="str">
            <v>BOGOTA</v>
          </cell>
        </row>
        <row r="175">
          <cell r="B175">
            <v>13813</v>
          </cell>
          <cell r="C175" t="str">
            <v>SUCREDITO</v>
          </cell>
          <cell r="D175" t="str">
            <v>PEQUEÑAS</v>
          </cell>
          <cell r="E175" t="str">
            <v>CALDAS</v>
          </cell>
        </row>
        <row r="176">
          <cell r="B176">
            <v>15236</v>
          </cell>
          <cell r="C176" t="str">
            <v>CREDIAHORROS TAX FERIA*</v>
          </cell>
          <cell r="D176" t="str">
            <v>MICRO1</v>
          </cell>
          <cell r="E176" t="str">
            <v>CALDAS</v>
          </cell>
        </row>
        <row r="177">
          <cell r="B177">
            <v>20009</v>
          </cell>
          <cell r="C177" t="str">
            <v>COOPSUYA</v>
          </cell>
          <cell r="D177" t="str">
            <v>PEQUEÑAS</v>
          </cell>
          <cell r="E177" t="str">
            <v>ANTIOQUIA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6"/>
  <sheetViews>
    <sheetView showGridLines="0" tabSelected="1" workbookViewId="0">
      <pane ySplit="4" topLeftCell="A5" activePane="bottomLeft" state="frozen"/>
      <selection pane="bottomLeft" activeCell="I8" sqref="I8"/>
    </sheetView>
  </sheetViews>
  <sheetFormatPr baseColWidth="10" defaultColWidth="9.140625" defaultRowHeight="15" x14ac:dyDescent="0.25"/>
  <cols>
    <col min="2" max="2" width="9.140625" style="9"/>
    <col min="3" max="3" width="30.42578125" customWidth="1"/>
    <col min="4" max="4" width="13.42578125" bestFit="1" customWidth="1"/>
    <col min="5" max="5" width="21.28515625" bestFit="1" customWidth="1"/>
    <col min="6" max="15" width="13.42578125" style="2" customWidth="1"/>
  </cols>
  <sheetData>
    <row r="1" spans="1:15" s="21" customFormat="1" ht="33.75" customHeight="1" x14ac:dyDescent="0.25">
      <c r="A1" s="22" t="s">
        <v>14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</row>
    <row r="3" spans="1:15" ht="18.75" x14ac:dyDescent="0.3">
      <c r="F3" s="17" t="s">
        <v>15</v>
      </c>
      <c r="G3" s="18"/>
      <c r="H3" s="18"/>
      <c r="I3" s="18"/>
      <c r="J3" s="18"/>
      <c r="K3" s="19" t="s">
        <v>16</v>
      </c>
      <c r="L3" s="19"/>
      <c r="M3" s="19"/>
      <c r="N3" s="19"/>
      <c r="O3" s="20"/>
    </row>
    <row r="4" spans="1:15" s="1" customFormat="1" ht="30" x14ac:dyDescent="0.25">
      <c r="A4" s="10" t="s">
        <v>13</v>
      </c>
      <c r="B4" s="11" t="s">
        <v>0</v>
      </c>
      <c r="C4" s="11" t="s">
        <v>1</v>
      </c>
      <c r="D4" s="11" t="s">
        <v>12</v>
      </c>
      <c r="E4" s="11" t="s">
        <v>2</v>
      </c>
      <c r="F4" s="12" t="s">
        <v>3</v>
      </c>
      <c r="G4" s="12" t="s">
        <v>4</v>
      </c>
      <c r="H4" s="12" t="s">
        <v>5</v>
      </c>
      <c r="I4" s="13" t="s">
        <v>17</v>
      </c>
      <c r="J4" s="14" t="s">
        <v>10</v>
      </c>
      <c r="K4" s="15" t="s">
        <v>6</v>
      </c>
      <c r="L4" s="15" t="s">
        <v>7</v>
      </c>
      <c r="M4" s="15" t="s">
        <v>8</v>
      </c>
      <c r="N4" s="15" t="s">
        <v>9</v>
      </c>
      <c r="O4" s="16" t="s">
        <v>11</v>
      </c>
    </row>
    <row r="5" spans="1:15" x14ac:dyDescent="0.25">
      <c r="A5" s="9">
        <v>1</v>
      </c>
      <c r="B5" s="9">
        <v>90</v>
      </c>
      <c r="C5" t="str">
        <f>VLOOKUP($B5,[1]OCTUBRE!$B$6:$E$177,2,FALSE)</f>
        <v>COOPCAFAM</v>
      </c>
      <c r="D5" t="str">
        <f>VLOOKUP($B5,[1]OCTUBRE!$B$6:$E$177,3,FALSE)</f>
        <v>GRANDES</v>
      </c>
      <c r="E5" t="str">
        <f>VLOOKUP($B5,[1]OCTUBRE!$B$6:$E$177,4,FALSE)</f>
        <v>BOGOTA</v>
      </c>
      <c r="F5" s="2">
        <v>19.387417584738181</v>
      </c>
      <c r="G5" s="2">
        <v>15.53</v>
      </c>
      <c r="H5" s="2">
        <v>0</v>
      </c>
      <c r="I5" s="2">
        <v>0</v>
      </c>
      <c r="J5" s="7">
        <v>19.249549621118941</v>
      </c>
      <c r="K5" s="2">
        <v>12.14550445597626</v>
      </c>
      <c r="L5" s="2">
        <v>4</v>
      </c>
      <c r="M5" s="2">
        <v>0</v>
      </c>
      <c r="N5" s="2">
        <v>0</v>
      </c>
      <c r="O5" s="3">
        <v>12.14408341454679</v>
      </c>
    </row>
    <row r="6" spans="1:15" x14ac:dyDescent="0.25">
      <c r="A6" s="9">
        <v>2</v>
      </c>
      <c r="B6" s="9">
        <v>93</v>
      </c>
      <c r="C6" t="str">
        <f>VLOOKUP($B6,[1]OCTUBRE!$B$6:$E$177,2,FALSE)</f>
        <v>COOPINDUMIL</v>
      </c>
      <c r="D6" t="str">
        <f>VLOOKUP($B6,[1]OCTUBRE!$B$6:$E$177,3,FALSE)</f>
        <v>MICRO1</v>
      </c>
      <c r="E6" t="str">
        <f>VLOOKUP($B6,[1]OCTUBRE!$B$6:$E$177,4,FALSE)</f>
        <v>BOGOTA</v>
      </c>
      <c r="F6" s="2">
        <v>21.90889388451178</v>
      </c>
      <c r="G6" s="2">
        <v>0</v>
      </c>
      <c r="H6" s="2">
        <v>0</v>
      </c>
      <c r="I6" s="2">
        <v>0</v>
      </c>
      <c r="J6" s="7">
        <v>21.90889388451178</v>
      </c>
      <c r="K6" s="2">
        <v>13.21372212511454</v>
      </c>
      <c r="L6" s="2">
        <v>0</v>
      </c>
      <c r="M6" s="2">
        <v>0.9568319745642746</v>
      </c>
      <c r="N6" s="2">
        <v>0</v>
      </c>
      <c r="O6" s="3">
        <v>12.11236643049372</v>
      </c>
    </row>
    <row r="7" spans="1:15" x14ac:dyDescent="0.25">
      <c r="A7" s="9">
        <v>3</v>
      </c>
      <c r="B7" s="9">
        <v>127</v>
      </c>
      <c r="C7" t="str">
        <f>VLOOKUP($B7,[1]OCTUBRE!$B$6:$E$177,2,FALSE)</f>
        <v>COASMEDAS</v>
      </c>
      <c r="D7" t="str">
        <f>VLOOKUP($B7,[1]OCTUBRE!$B$6:$E$177,3,FALSE)</f>
        <v>MEGAS</v>
      </c>
      <c r="E7" t="str">
        <f>VLOOKUP($B7,[1]OCTUBRE!$B$6:$E$177,4,FALSE)</f>
        <v>BOGOTA</v>
      </c>
      <c r="F7" s="2">
        <v>22.2327496967816</v>
      </c>
      <c r="G7" s="2">
        <v>0</v>
      </c>
      <c r="H7" s="2">
        <v>0</v>
      </c>
      <c r="I7" s="2">
        <v>0</v>
      </c>
      <c r="J7" s="7">
        <v>22.2327496967816</v>
      </c>
      <c r="K7" s="2">
        <v>12.95131824245196</v>
      </c>
      <c r="L7" s="2">
        <v>3</v>
      </c>
      <c r="M7" s="2">
        <v>3.452002426138995</v>
      </c>
      <c r="N7" s="2">
        <v>2.050343169983059</v>
      </c>
      <c r="O7" s="3">
        <v>12.74500871257367</v>
      </c>
    </row>
    <row r="8" spans="1:15" x14ac:dyDescent="0.25">
      <c r="A8" s="9">
        <v>4</v>
      </c>
      <c r="B8" s="9">
        <v>197</v>
      </c>
      <c r="C8" t="str">
        <f>VLOOKUP($B8,[1]OCTUBRE!$B$6:$E$177,2,FALSE)</f>
        <v>BENEFICIAR</v>
      </c>
      <c r="D8" t="str">
        <f>VLOOKUP($B8,[1]OCTUBRE!$B$6:$E$177,3,FALSE)</f>
        <v>GRANDES</v>
      </c>
      <c r="E8" t="str">
        <f>VLOOKUP($B8,[1]OCTUBRE!$B$6:$E$177,4,FALSE)</f>
        <v>BOGOTA</v>
      </c>
      <c r="F8" s="2">
        <v>23.104566437047879</v>
      </c>
      <c r="G8" s="2">
        <v>16.0754517722998</v>
      </c>
      <c r="H8" s="2">
        <v>0</v>
      </c>
      <c r="I8" s="2">
        <v>0</v>
      </c>
      <c r="J8" s="7">
        <v>22.097722548274149</v>
      </c>
      <c r="K8" s="2">
        <v>12.00935180363923</v>
      </c>
      <c r="L8" s="2">
        <v>0</v>
      </c>
      <c r="M8" s="2">
        <v>10.919202646916149</v>
      </c>
      <c r="N8" s="2">
        <v>12.35</v>
      </c>
      <c r="O8" s="3">
        <v>12.008944594711229</v>
      </c>
    </row>
    <row r="9" spans="1:15" x14ac:dyDescent="0.25">
      <c r="A9" s="9">
        <v>5</v>
      </c>
      <c r="B9" s="9">
        <v>246</v>
      </c>
      <c r="C9" t="str">
        <f>VLOOKUP($B9,[1]OCTUBRE!$B$6:$E$177,2,FALSE)</f>
        <v>COOPEBIS</v>
      </c>
      <c r="D9" t="str">
        <f>VLOOKUP($B9,[1]OCTUBRE!$B$6:$E$177,3,FALSE)</f>
        <v>MEDIANAS</v>
      </c>
      <c r="E9" t="str">
        <f>VLOOKUP($B9,[1]OCTUBRE!$B$6:$E$177,4,FALSE)</f>
        <v>BOGOTA</v>
      </c>
      <c r="F9" s="2">
        <v>18.272525176243722</v>
      </c>
      <c r="G9" s="2">
        <v>0</v>
      </c>
      <c r="H9" s="2">
        <v>0</v>
      </c>
      <c r="I9" s="2">
        <v>0</v>
      </c>
      <c r="J9" s="7">
        <v>18.272525176243722</v>
      </c>
      <c r="K9" s="2">
        <v>13.82792481070015</v>
      </c>
      <c r="L9" s="2">
        <v>1.3643326321112339</v>
      </c>
      <c r="M9" s="2">
        <v>5</v>
      </c>
      <c r="N9" s="2">
        <v>1.55</v>
      </c>
      <c r="O9" s="3">
        <v>13.643170507347509</v>
      </c>
    </row>
    <row r="10" spans="1:15" x14ac:dyDescent="0.25">
      <c r="A10" s="9">
        <v>6</v>
      </c>
      <c r="B10" s="9">
        <v>271</v>
      </c>
      <c r="C10" t="str">
        <f>VLOOKUP($B10,[1]OCTUBRE!$B$6:$E$177,2,FALSE)</f>
        <v>COOPSANFRANCISCO</v>
      </c>
      <c r="D10" t="str">
        <f>VLOOKUP($B10,[1]OCTUBRE!$B$6:$E$177,3,FALSE)</f>
        <v>MICRO2</v>
      </c>
      <c r="E10" t="str">
        <f>VLOOKUP($B10,[1]OCTUBRE!$B$6:$E$177,4,FALSE)</f>
        <v>CUNDINAMARCA</v>
      </c>
      <c r="F10" s="2">
        <v>24.038702180695779</v>
      </c>
      <c r="G10" s="2">
        <v>0</v>
      </c>
      <c r="H10" s="2">
        <v>23.725517241379311</v>
      </c>
      <c r="I10" s="2">
        <v>34.113456464379951</v>
      </c>
      <c r="J10" s="7">
        <v>25.09504040236336</v>
      </c>
      <c r="K10" s="2">
        <v>12.24765648624131</v>
      </c>
      <c r="L10" s="2">
        <v>0</v>
      </c>
      <c r="M10" s="2">
        <v>0</v>
      </c>
      <c r="N10" s="2">
        <v>1.512628097510943</v>
      </c>
      <c r="O10" s="3">
        <v>11.13563285245071</v>
      </c>
    </row>
    <row r="11" spans="1:15" x14ac:dyDescent="0.25">
      <c r="A11" s="9">
        <v>7</v>
      </c>
      <c r="B11" s="9">
        <v>284</v>
      </c>
      <c r="C11" t="str">
        <f>VLOOKUP($B11,[1]OCTUBRE!$B$6:$E$177,2,FALSE)</f>
        <v>COOPEDAC</v>
      </c>
      <c r="D11" t="str">
        <f>VLOOKUP($B11,[1]OCTUBRE!$B$6:$E$177,3,FALSE)</f>
        <v>MEDIANAS</v>
      </c>
      <c r="E11" t="str">
        <f>VLOOKUP($B11,[1]OCTUBRE!$B$6:$E$177,4,FALSE)</f>
        <v>BOGOTA</v>
      </c>
      <c r="F11" s="2">
        <v>21.82344981457015</v>
      </c>
      <c r="G11" s="2">
        <v>0</v>
      </c>
      <c r="H11" s="2">
        <v>0</v>
      </c>
      <c r="I11" s="2">
        <v>0</v>
      </c>
      <c r="J11" s="7">
        <v>21.82344981457015</v>
      </c>
      <c r="K11" s="2">
        <v>6.0079232606597666</v>
      </c>
      <c r="L11" s="2">
        <v>0</v>
      </c>
      <c r="M11" s="2">
        <v>9.280434752645828</v>
      </c>
      <c r="N11" s="2">
        <v>4.0370783553259804</v>
      </c>
      <c r="O11" s="3">
        <v>6.0134022322561416</v>
      </c>
    </row>
    <row r="12" spans="1:15" x14ac:dyDescent="0.25">
      <c r="A12" s="9">
        <v>8</v>
      </c>
      <c r="B12" s="9">
        <v>330</v>
      </c>
      <c r="C12" t="str">
        <f>VLOOKUP($B12,[1]OCTUBRE!$B$6:$E$177,2,FALSE)</f>
        <v>CODECOL</v>
      </c>
      <c r="D12" t="str">
        <f>VLOOKUP($B12,[1]OCTUBRE!$B$6:$E$177,3,FALSE)</f>
        <v>PEQUEÑAS</v>
      </c>
      <c r="E12" t="str">
        <f>VLOOKUP($B12,[1]OCTUBRE!$B$6:$E$177,4,FALSE)</f>
        <v>BOGOTA</v>
      </c>
      <c r="F12" s="2">
        <v>21.933342479752309</v>
      </c>
      <c r="G12" s="2">
        <v>0</v>
      </c>
      <c r="H12" s="2">
        <v>0</v>
      </c>
      <c r="I12" s="2">
        <v>0</v>
      </c>
      <c r="J12" s="7">
        <v>21.933342479752309</v>
      </c>
      <c r="K12" s="2">
        <v>9.1631017154322372</v>
      </c>
      <c r="L12" s="2">
        <v>0</v>
      </c>
      <c r="M12" s="2">
        <v>11.63462439966726</v>
      </c>
      <c r="N12" s="2">
        <v>8</v>
      </c>
      <c r="O12" s="3">
        <v>9.345441067847819</v>
      </c>
    </row>
    <row r="13" spans="1:15" x14ac:dyDescent="0.25">
      <c r="A13" s="9">
        <v>9</v>
      </c>
      <c r="B13" s="9">
        <v>374</v>
      </c>
      <c r="C13" t="str">
        <f>VLOOKUP($B13,[1]OCTUBRE!$B$6:$E$177,2,FALSE)</f>
        <v>PROGRESSA</v>
      </c>
      <c r="D13" t="str">
        <f>VLOOKUP($B13,[1]OCTUBRE!$B$6:$E$177,3,FALSE)</f>
        <v>GRANDES</v>
      </c>
      <c r="E13" t="str">
        <f>VLOOKUP($B13,[1]OCTUBRE!$B$6:$E$177,4,FALSE)</f>
        <v>BOGOTA</v>
      </c>
      <c r="F13" s="2">
        <v>27.982838754635718</v>
      </c>
      <c r="G13" s="2">
        <v>0</v>
      </c>
      <c r="H13" s="2">
        <v>0</v>
      </c>
      <c r="I13" s="2">
        <v>0</v>
      </c>
      <c r="J13" s="7">
        <v>27.982838754635718</v>
      </c>
      <c r="K13" s="2">
        <v>12.44977814689968</v>
      </c>
      <c r="L13" s="2">
        <v>1.1399999999999999</v>
      </c>
      <c r="M13" s="2">
        <v>2.251281751079691</v>
      </c>
      <c r="N13" s="2">
        <v>0</v>
      </c>
      <c r="O13" s="3">
        <v>12.447401166662489</v>
      </c>
    </row>
    <row r="14" spans="1:15" x14ac:dyDescent="0.25">
      <c r="A14" s="9">
        <v>10</v>
      </c>
      <c r="B14" s="9">
        <v>424</v>
      </c>
      <c r="C14" t="str">
        <f>VLOOKUP($B14,[1]OCTUBRE!$B$6:$E$177,2,FALSE)</f>
        <v>COOPERATIVA AVP</v>
      </c>
      <c r="D14" t="str">
        <f>VLOOKUP($B14,[1]OCTUBRE!$B$6:$E$177,3,FALSE)</f>
        <v>MICRO2</v>
      </c>
      <c r="E14" t="str">
        <f>VLOOKUP($B14,[1]OCTUBRE!$B$6:$E$177,4,FALSE)</f>
        <v>BOGOTA</v>
      </c>
      <c r="F14" s="2">
        <v>27.9501287772536</v>
      </c>
      <c r="G14" s="2">
        <v>0</v>
      </c>
      <c r="H14" s="2">
        <v>26.909285714285708</v>
      </c>
      <c r="I14" s="2">
        <v>0</v>
      </c>
      <c r="J14" s="7">
        <v>27.28301332234583</v>
      </c>
      <c r="K14" s="2">
        <v>9.0506895628899304</v>
      </c>
      <c r="L14" s="2">
        <v>0</v>
      </c>
      <c r="M14" s="2">
        <v>1</v>
      </c>
      <c r="N14" s="2">
        <v>2.02</v>
      </c>
      <c r="O14" s="3">
        <v>8.9531920222951893</v>
      </c>
    </row>
    <row r="15" spans="1:15" x14ac:dyDescent="0.25">
      <c r="A15" s="9">
        <v>11</v>
      </c>
      <c r="B15" s="9">
        <v>446</v>
      </c>
      <c r="C15" t="str">
        <f>VLOOKUP($B15,[1]OCTUBRE!$B$6:$E$177,2,FALSE)</f>
        <v>FEBOR</v>
      </c>
      <c r="D15" t="str">
        <f>VLOOKUP($B15,[1]OCTUBRE!$B$6:$E$177,3,FALSE)</f>
        <v>GRANDES</v>
      </c>
      <c r="E15" t="str">
        <f>VLOOKUP($B15,[1]OCTUBRE!$B$6:$E$177,4,FALSE)</f>
        <v>BOGOTA</v>
      </c>
      <c r="F15" s="2">
        <v>20.584445279131831</v>
      </c>
      <c r="G15" s="2">
        <v>14.5</v>
      </c>
      <c r="H15" s="2">
        <v>0</v>
      </c>
      <c r="I15" s="2">
        <v>0</v>
      </c>
      <c r="J15" s="7">
        <v>20.077758036950531</v>
      </c>
      <c r="K15" s="2">
        <v>12.41649511022457</v>
      </c>
      <c r="L15" s="2">
        <v>6.9999999999999991</v>
      </c>
      <c r="M15" s="2">
        <v>7.5</v>
      </c>
      <c r="N15" s="2">
        <v>1.5</v>
      </c>
      <c r="O15" s="3">
        <v>12.36991733194612</v>
      </c>
    </row>
    <row r="16" spans="1:15" x14ac:dyDescent="0.25">
      <c r="A16" s="9">
        <v>12</v>
      </c>
      <c r="B16" s="9">
        <v>561</v>
      </c>
      <c r="C16" t="str">
        <f>VLOOKUP($B16,[1]OCTUBRE!$B$6:$E$177,2,FALSE)</f>
        <v>COOPROFESORESUN</v>
      </c>
      <c r="D16" t="str">
        <f>VLOOKUP($B16,[1]OCTUBRE!$B$6:$E$177,3,FALSE)</f>
        <v>MEDIANAS</v>
      </c>
      <c r="E16" t="str">
        <f>VLOOKUP($B16,[1]OCTUBRE!$B$6:$E$177,4,FALSE)</f>
        <v>BOGOTA</v>
      </c>
      <c r="F16" s="2">
        <v>19.845436153376689</v>
      </c>
      <c r="G16" s="2">
        <v>18.216095160721679</v>
      </c>
      <c r="H16" s="2">
        <v>0</v>
      </c>
      <c r="I16" s="2">
        <v>0</v>
      </c>
      <c r="J16" s="7">
        <v>19.557102152418889</v>
      </c>
      <c r="K16" s="2">
        <v>12.059717813265509</v>
      </c>
      <c r="L16" s="2">
        <v>0</v>
      </c>
      <c r="M16" s="2">
        <v>12.49925925925926</v>
      </c>
      <c r="N16" s="2">
        <v>1.0953748790455251</v>
      </c>
      <c r="O16" s="3">
        <v>11.894918887555869</v>
      </c>
    </row>
    <row r="17" spans="1:15" x14ac:dyDescent="0.25">
      <c r="A17" s="9">
        <v>13</v>
      </c>
      <c r="B17" s="9">
        <v>631</v>
      </c>
      <c r="C17" t="str">
        <f>VLOOKUP($B17,[1]OCTUBRE!$B$6:$E$177,2,FALSE)</f>
        <v>CREDICOOP</v>
      </c>
      <c r="D17" t="str">
        <f>VLOOKUP($B17,[1]OCTUBRE!$B$6:$E$177,3,FALSE)</f>
        <v>MEDIANAS</v>
      </c>
      <c r="E17" t="str">
        <f>VLOOKUP($B17,[1]OCTUBRE!$B$6:$E$177,4,FALSE)</f>
        <v>BOGOTA</v>
      </c>
      <c r="F17" s="2">
        <v>26.10688857005162</v>
      </c>
      <c r="G17" s="2">
        <v>0</v>
      </c>
      <c r="H17" s="2">
        <v>0</v>
      </c>
      <c r="I17" s="2">
        <v>0</v>
      </c>
      <c r="J17" s="7">
        <v>26.10688857005162</v>
      </c>
      <c r="K17" s="2">
        <v>15.04489758665704</v>
      </c>
      <c r="L17" s="2">
        <v>4</v>
      </c>
      <c r="M17" s="2">
        <v>5.8871369503122306</v>
      </c>
      <c r="N17" s="2">
        <v>3.5</v>
      </c>
      <c r="O17" s="3">
        <v>14.974031963720741</v>
      </c>
    </row>
    <row r="18" spans="1:15" x14ac:dyDescent="0.25">
      <c r="A18" s="9">
        <v>14</v>
      </c>
      <c r="B18" s="9">
        <v>715</v>
      </c>
      <c r="C18" t="str">
        <f>VLOOKUP($B18,[1]OCTUBRE!$B$6:$E$177,2,FALSE)</f>
        <v>COOPSURAMERICA</v>
      </c>
      <c r="D18" t="str">
        <f>VLOOKUP($B18,[1]OCTUBRE!$B$6:$E$177,3,FALSE)</f>
        <v>MICRO1</v>
      </c>
      <c r="E18" t="str">
        <f>VLOOKUP($B18,[1]OCTUBRE!$B$6:$E$177,4,FALSE)</f>
        <v>BOGOTA</v>
      </c>
      <c r="F18" s="2">
        <v>24.705941029425048</v>
      </c>
      <c r="G18" s="2">
        <v>0</v>
      </c>
      <c r="H18" s="2">
        <v>0</v>
      </c>
      <c r="I18" s="2">
        <v>0</v>
      </c>
      <c r="J18" s="7">
        <v>24.705941029425048</v>
      </c>
      <c r="K18" s="2">
        <v>13.210352223711309</v>
      </c>
      <c r="L18" s="2">
        <v>0.98978827788297719</v>
      </c>
      <c r="M18" s="2">
        <v>0</v>
      </c>
      <c r="N18" s="2">
        <v>1.98</v>
      </c>
      <c r="O18" s="3">
        <v>13.151109821482111</v>
      </c>
    </row>
    <row r="19" spans="1:15" x14ac:dyDescent="0.25">
      <c r="A19" s="9">
        <v>15</v>
      </c>
      <c r="B19" s="9">
        <v>752</v>
      </c>
      <c r="C19" t="str">
        <f>VLOOKUP($B19,[1]OCTUBRE!$B$6:$E$177,2,FALSE)</f>
        <v>FINANCIAR</v>
      </c>
      <c r="D19" t="str">
        <f>VLOOKUP($B19,[1]OCTUBRE!$B$6:$E$177,3,FALSE)</f>
        <v>MICRO2</v>
      </c>
      <c r="E19" t="str">
        <f>VLOOKUP($B19,[1]OCTUBRE!$B$6:$E$177,4,FALSE)</f>
        <v>BOGOTA</v>
      </c>
      <c r="F19" s="2">
        <v>21.339249961007528</v>
      </c>
      <c r="G19" s="2">
        <v>0</v>
      </c>
      <c r="H19" s="2">
        <v>23.393933823529409</v>
      </c>
      <c r="I19" s="2">
        <v>0</v>
      </c>
      <c r="J19" s="7">
        <v>22.075562786281431</v>
      </c>
      <c r="K19" s="2">
        <v>12.771224103953941</v>
      </c>
      <c r="L19" s="2">
        <v>0</v>
      </c>
      <c r="M19" s="2">
        <v>0</v>
      </c>
      <c r="N19" s="2">
        <v>3</v>
      </c>
      <c r="O19" s="3">
        <v>12.730840346543649</v>
      </c>
    </row>
    <row r="20" spans="1:15" x14ac:dyDescent="0.25">
      <c r="A20" s="9">
        <v>16</v>
      </c>
      <c r="B20" s="9">
        <v>757</v>
      </c>
      <c r="C20" t="str">
        <f>VLOOKUP($B20,[1]OCTUBRE!$B$6:$E$177,2,FALSE)</f>
        <v>COOTRAPELDAR</v>
      </c>
      <c r="D20" t="str">
        <f>VLOOKUP($B20,[1]OCTUBRE!$B$6:$E$177,3,FALSE)</f>
        <v>GRANDES</v>
      </c>
      <c r="E20" t="str">
        <f>VLOOKUP($B20,[1]OCTUBRE!$B$6:$E$177,4,FALSE)</f>
        <v>CUNDINAMARCA</v>
      </c>
      <c r="F20" s="2">
        <v>20.363673794385932</v>
      </c>
      <c r="G20" s="2">
        <v>0</v>
      </c>
      <c r="H20" s="2">
        <v>0</v>
      </c>
      <c r="I20" s="2">
        <v>0</v>
      </c>
      <c r="J20" s="7">
        <v>20.363673794385932</v>
      </c>
      <c r="K20" s="2">
        <v>11.858447799268729</v>
      </c>
      <c r="L20" s="2">
        <v>1.8</v>
      </c>
      <c r="M20" s="2">
        <v>13.370576674449881</v>
      </c>
      <c r="N20" s="2">
        <v>1.25</v>
      </c>
      <c r="O20" s="3">
        <v>11.748518903377869</v>
      </c>
    </row>
    <row r="21" spans="1:15" x14ac:dyDescent="0.25">
      <c r="A21" s="9">
        <v>17</v>
      </c>
      <c r="B21" s="9">
        <v>821</v>
      </c>
      <c r="C21" t="str">
        <f>VLOOKUP($B21,[1]OCTUBRE!$B$6:$E$177,2,FALSE)</f>
        <v>ALIANZA</v>
      </c>
      <c r="D21" t="str">
        <f>VLOOKUP($B21,[1]OCTUBRE!$B$6:$E$177,3,FALSE)</f>
        <v>MEDIANAS</v>
      </c>
      <c r="E21" t="str">
        <f>VLOOKUP($B21,[1]OCTUBRE!$B$6:$E$177,4,FALSE)</f>
        <v>BOGOTA</v>
      </c>
      <c r="F21" s="2">
        <v>27.53940905035115</v>
      </c>
      <c r="G21" s="2">
        <v>19.559999999999999</v>
      </c>
      <c r="H21" s="2">
        <v>0</v>
      </c>
      <c r="I21" s="2">
        <v>0</v>
      </c>
      <c r="J21" s="7">
        <v>27.085186875081131</v>
      </c>
      <c r="K21" s="2">
        <v>12.76767574531101</v>
      </c>
      <c r="L21" s="2">
        <v>0</v>
      </c>
      <c r="M21" s="2">
        <v>1.783167646242048</v>
      </c>
      <c r="N21" s="2">
        <v>1.449939149539121</v>
      </c>
      <c r="O21" s="3">
        <v>11.87477264052966</v>
      </c>
    </row>
    <row r="22" spans="1:15" x14ac:dyDescent="0.25">
      <c r="A22" s="9">
        <v>18</v>
      </c>
      <c r="B22" s="9">
        <v>824</v>
      </c>
      <c r="C22" t="str">
        <f>VLOOKUP($B22,[1]OCTUBRE!$B$6:$E$177,2,FALSE)</f>
        <v>CODEMA</v>
      </c>
      <c r="D22" t="str">
        <f>VLOOKUP($B22,[1]OCTUBRE!$B$6:$E$177,3,FALSE)</f>
        <v>TOP</v>
      </c>
      <c r="E22" t="str">
        <f>VLOOKUP($B22,[1]OCTUBRE!$B$6:$E$177,4,FALSE)</f>
        <v>BOGOTA</v>
      </c>
      <c r="F22" s="2">
        <v>18.040114495313802</v>
      </c>
      <c r="G22" s="2">
        <v>16.360812276456318</v>
      </c>
      <c r="H22" s="2">
        <v>0</v>
      </c>
      <c r="I22" s="2">
        <v>0</v>
      </c>
      <c r="J22" s="7">
        <v>17.725062791394979</v>
      </c>
      <c r="K22" s="2">
        <v>11.7086595311103</v>
      </c>
      <c r="L22" s="2">
        <v>0</v>
      </c>
      <c r="M22" s="2">
        <v>9</v>
      </c>
      <c r="N22" s="2">
        <v>4</v>
      </c>
      <c r="O22" s="3">
        <v>11.70237075564998</v>
      </c>
    </row>
    <row r="23" spans="1:15" x14ac:dyDescent="0.25">
      <c r="A23" s="9">
        <v>19</v>
      </c>
      <c r="B23" s="9">
        <v>902</v>
      </c>
      <c r="C23" t="str">
        <f>VLOOKUP($B23,[1]OCTUBRE!$B$6:$E$177,2,FALSE)</f>
        <v>CREDIFLORES</v>
      </c>
      <c r="D23" t="str">
        <f>VLOOKUP($B23,[1]OCTUBRE!$B$6:$E$177,3,FALSE)</f>
        <v>GRANDES</v>
      </c>
      <c r="E23" t="str">
        <f>VLOOKUP($B23,[1]OCTUBRE!$B$6:$E$177,4,FALSE)</f>
        <v>BOGOTA</v>
      </c>
      <c r="F23" s="2">
        <v>19.31942926014684</v>
      </c>
      <c r="G23" s="2">
        <v>0</v>
      </c>
      <c r="H23" s="2">
        <v>25.763162819651399</v>
      </c>
      <c r="I23" s="2">
        <v>0</v>
      </c>
      <c r="J23" s="7">
        <v>21.078497397979412</v>
      </c>
      <c r="K23" s="2">
        <v>12.009437630903911</v>
      </c>
      <c r="L23" s="2">
        <v>5</v>
      </c>
      <c r="M23" s="2">
        <v>0</v>
      </c>
      <c r="N23" s="2">
        <v>1.1191565802954231</v>
      </c>
      <c r="O23" s="3">
        <v>11.76583552841692</v>
      </c>
    </row>
    <row r="24" spans="1:15" x14ac:dyDescent="0.25">
      <c r="A24" s="9">
        <v>20</v>
      </c>
      <c r="B24" s="9">
        <v>912</v>
      </c>
      <c r="C24" t="str">
        <f>VLOOKUP($B24,[1]OCTUBRE!$B$6:$E$177,2,FALSE)</f>
        <v>COOPCHIPAQUE</v>
      </c>
      <c r="D24" t="str">
        <f>VLOOKUP($B24,[1]OCTUBRE!$B$6:$E$177,3,FALSE)</f>
        <v>PEQUEÑAS</v>
      </c>
      <c r="E24" t="str">
        <f>VLOOKUP($B24,[1]OCTUBRE!$B$6:$E$177,4,FALSE)</f>
        <v>CUNDINAMARCA</v>
      </c>
      <c r="F24" s="2">
        <v>19.53841302047044</v>
      </c>
      <c r="G24" s="2">
        <v>0</v>
      </c>
      <c r="H24" s="2">
        <v>0</v>
      </c>
      <c r="I24" s="2">
        <v>0</v>
      </c>
      <c r="J24" s="7">
        <v>19.53841302047044</v>
      </c>
      <c r="K24" s="2">
        <v>12.38891482006458</v>
      </c>
      <c r="L24" s="2">
        <v>0</v>
      </c>
      <c r="M24" s="2">
        <v>4.07</v>
      </c>
      <c r="N24" s="2">
        <v>2.5299999999999998</v>
      </c>
      <c r="O24" s="3">
        <v>12.134761682125241</v>
      </c>
    </row>
    <row r="25" spans="1:15" x14ac:dyDescent="0.25">
      <c r="A25" s="9">
        <v>21</v>
      </c>
      <c r="B25" s="9">
        <v>970</v>
      </c>
      <c r="C25" t="str">
        <f>VLOOKUP($B25,[1]OCTUBRE!$B$6:$E$177,2,FALSE)</f>
        <v>USTACOOP LTDA.</v>
      </c>
      <c r="D25" t="str">
        <f>VLOOKUP($B25,[1]OCTUBRE!$B$6:$E$177,3,FALSE)</f>
        <v>MICRO1</v>
      </c>
      <c r="E25" t="str">
        <f>VLOOKUP($B25,[1]OCTUBRE!$B$6:$E$177,4,FALSE)</f>
        <v>BOGOTA</v>
      </c>
      <c r="F25" s="2">
        <v>11.02214704109984</v>
      </c>
      <c r="G25" s="2">
        <v>0</v>
      </c>
      <c r="H25" s="2">
        <v>0</v>
      </c>
      <c r="I25" s="2">
        <v>0</v>
      </c>
      <c r="J25" s="7">
        <v>11.02214704109984</v>
      </c>
      <c r="K25" s="2">
        <v>13.293935309321149</v>
      </c>
      <c r="L25" s="2">
        <v>0</v>
      </c>
      <c r="M25" s="2">
        <v>8</v>
      </c>
      <c r="N25" s="2">
        <v>5</v>
      </c>
      <c r="O25" s="3">
        <v>13.27729064644752</v>
      </c>
    </row>
    <row r="26" spans="1:15" x14ac:dyDescent="0.25">
      <c r="A26" s="9">
        <v>22</v>
      </c>
      <c r="B26" s="9">
        <v>978</v>
      </c>
      <c r="C26" t="str">
        <f>VLOOKUP($B26,[1]OCTUBRE!$B$6:$E$177,2,FALSE)</f>
        <v>COOPETROL</v>
      </c>
      <c r="D26" t="str">
        <f>VLOOKUP($B26,[1]OCTUBRE!$B$6:$E$177,3,FALSE)</f>
        <v>MEGAS</v>
      </c>
      <c r="E26" t="str">
        <f>VLOOKUP($B26,[1]OCTUBRE!$B$6:$E$177,4,FALSE)</f>
        <v>BOGOTA</v>
      </c>
      <c r="F26" s="2">
        <v>19.403914671699649</v>
      </c>
      <c r="G26" s="2">
        <v>0</v>
      </c>
      <c r="H26" s="2">
        <v>0</v>
      </c>
      <c r="I26" s="2">
        <v>0</v>
      </c>
      <c r="J26" s="7">
        <v>19.403914671699649</v>
      </c>
      <c r="K26" s="2">
        <v>13.71803762499132</v>
      </c>
      <c r="L26" s="2">
        <v>0</v>
      </c>
      <c r="M26" s="2">
        <v>7.7168830822048049</v>
      </c>
      <c r="N26" s="2">
        <v>2.0091074705145409</v>
      </c>
      <c r="O26" s="3">
        <v>13.11809491339411</v>
      </c>
    </row>
    <row r="27" spans="1:15" x14ac:dyDescent="0.25">
      <c r="A27" s="9">
        <v>23</v>
      </c>
      <c r="B27" s="9">
        <v>991</v>
      </c>
      <c r="C27" t="str">
        <f>VLOOKUP($B27,[1]OCTUBRE!$B$6:$E$177,2,FALSE)</f>
        <v>COOPETEXAS</v>
      </c>
      <c r="D27" t="str">
        <f>VLOOKUP($B27,[1]OCTUBRE!$B$6:$E$177,3,FALSE)</f>
        <v>MICRO1</v>
      </c>
      <c r="E27" t="str">
        <f>VLOOKUP($B27,[1]OCTUBRE!$B$6:$E$177,4,FALSE)</f>
        <v>BOGOTA</v>
      </c>
      <c r="F27" s="2">
        <v>14.96579006048599</v>
      </c>
      <c r="G27" s="2">
        <v>0</v>
      </c>
      <c r="H27" s="2">
        <v>0</v>
      </c>
      <c r="I27" s="2">
        <v>0</v>
      </c>
      <c r="J27" s="7">
        <v>14.96579006048599</v>
      </c>
      <c r="K27" s="2">
        <v>9.9634383716951742</v>
      </c>
      <c r="L27" s="2">
        <v>0</v>
      </c>
      <c r="M27" s="2">
        <v>0</v>
      </c>
      <c r="N27" s="2">
        <v>2</v>
      </c>
      <c r="O27" s="3">
        <v>9.9617418229029191</v>
      </c>
    </row>
    <row r="28" spans="1:15" x14ac:dyDescent="0.25">
      <c r="A28" s="9">
        <v>24</v>
      </c>
      <c r="B28" s="9">
        <v>997</v>
      </c>
      <c r="C28" t="str">
        <f>VLOOKUP($B28,[1]OCTUBRE!$B$6:$E$177,2,FALSE)</f>
        <v>COOPTRAISS</v>
      </c>
      <c r="D28" t="str">
        <f>VLOOKUP($B28,[1]OCTUBRE!$B$6:$E$177,3,FALSE)</f>
        <v>MEGAS</v>
      </c>
      <c r="E28" t="str">
        <f>VLOOKUP($B28,[1]OCTUBRE!$B$6:$E$177,4,FALSE)</f>
        <v>BOGOTA</v>
      </c>
      <c r="F28" s="2">
        <v>16.828193480039829</v>
      </c>
      <c r="G28" s="2">
        <v>13.247514903213499</v>
      </c>
      <c r="H28" s="2">
        <v>0</v>
      </c>
      <c r="I28" s="2">
        <v>0</v>
      </c>
      <c r="J28" s="7">
        <v>16.693951876982752</v>
      </c>
      <c r="K28" s="2">
        <v>8.8939927267915255</v>
      </c>
      <c r="L28" s="2">
        <v>0</v>
      </c>
      <c r="M28" s="2">
        <v>3.5188644096424908</v>
      </c>
      <c r="N28" s="2">
        <v>2.0170735168907341</v>
      </c>
      <c r="O28" s="3">
        <v>8.0185432938036794</v>
      </c>
    </row>
    <row r="29" spans="1:15" x14ac:dyDescent="0.25">
      <c r="A29" s="9">
        <v>25</v>
      </c>
      <c r="B29" s="9">
        <v>1093</v>
      </c>
      <c r="C29" t="str">
        <f>VLOOKUP($B29,[1]OCTUBRE!$B$6:$E$177,2,FALSE)</f>
        <v>BADIVENCOOP LTDA.</v>
      </c>
      <c r="D29" t="str">
        <f>VLOOKUP($B29,[1]OCTUBRE!$B$6:$E$177,3,FALSE)</f>
        <v>PEQUEÑAS</v>
      </c>
      <c r="E29" t="str">
        <f>VLOOKUP($B29,[1]OCTUBRE!$B$6:$E$177,4,FALSE)</f>
        <v>BOGOTA</v>
      </c>
      <c r="F29" s="2">
        <v>14.657295273784539</v>
      </c>
      <c r="G29" s="2">
        <v>0</v>
      </c>
      <c r="H29" s="2">
        <v>0</v>
      </c>
      <c r="I29" s="2">
        <v>0</v>
      </c>
      <c r="J29" s="7">
        <v>14.657295273784539</v>
      </c>
      <c r="K29" s="2">
        <v>11.532016301104409</v>
      </c>
      <c r="L29" s="2">
        <v>3</v>
      </c>
      <c r="M29" s="2">
        <v>4.6399999999999997</v>
      </c>
      <c r="N29" s="2">
        <v>0</v>
      </c>
      <c r="O29" s="3">
        <v>11.011760922724999</v>
      </c>
    </row>
    <row r="30" spans="1:15" x14ac:dyDescent="0.25">
      <c r="A30" s="9">
        <v>26</v>
      </c>
      <c r="B30" s="9">
        <v>1100</v>
      </c>
      <c r="C30" t="str">
        <f>VLOOKUP($B30,[1]OCTUBRE!$B$6:$E$177,2,FALSE)</f>
        <v>COOINDEGABO</v>
      </c>
      <c r="D30" t="str">
        <f>VLOOKUP($B30,[1]OCTUBRE!$B$6:$E$177,3,FALSE)</f>
        <v>MICRO1</v>
      </c>
      <c r="E30" t="str">
        <f>VLOOKUP($B30,[1]OCTUBRE!$B$6:$E$177,4,FALSE)</f>
        <v>BOGOTA</v>
      </c>
      <c r="F30" s="2">
        <v>17.308529494600421</v>
      </c>
      <c r="G30" s="2">
        <v>0</v>
      </c>
      <c r="H30" s="2">
        <v>0</v>
      </c>
      <c r="I30" s="2">
        <v>0</v>
      </c>
      <c r="J30" s="7">
        <v>17.308529494600421</v>
      </c>
      <c r="K30" s="2">
        <v>12.510383290114881</v>
      </c>
      <c r="L30" s="2">
        <v>2</v>
      </c>
      <c r="M30" s="2">
        <v>11.663479867388739</v>
      </c>
      <c r="N30" s="2">
        <v>2</v>
      </c>
      <c r="O30" s="3">
        <v>12.405948929554629</v>
      </c>
    </row>
    <row r="31" spans="1:15" x14ac:dyDescent="0.25">
      <c r="A31" s="9">
        <v>27</v>
      </c>
      <c r="B31" s="9">
        <v>1119</v>
      </c>
      <c r="C31" t="str">
        <f>VLOOKUP($B31,[1]OCTUBRE!$B$6:$E$177,2,FALSE)</f>
        <v>COPROCENVA</v>
      </c>
      <c r="D31" t="str">
        <f>VLOOKUP($B31,[1]OCTUBRE!$B$6:$E$177,3,FALSE)</f>
        <v>MEGAS</v>
      </c>
      <c r="E31" t="str">
        <f>VLOOKUP($B31,[1]OCTUBRE!$B$6:$E$177,4,FALSE)</f>
        <v>VALLE</v>
      </c>
      <c r="F31" s="2">
        <v>22.313004593456832</v>
      </c>
      <c r="G31" s="2">
        <v>0</v>
      </c>
      <c r="H31" s="2">
        <v>24.815555555555552</v>
      </c>
      <c r="I31" s="2">
        <v>34.068769129720863</v>
      </c>
      <c r="J31" s="7">
        <v>23.597673463608139</v>
      </c>
      <c r="K31" s="2">
        <v>10.96807441164634</v>
      </c>
      <c r="L31" s="2">
        <v>2.9</v>
      </c>
      <c r="M31" s="2">
        <v>5.460625477532016</v>
      </c>
      <c r="N31" s="2">
        <v>1.378049420216886</v>
      </c>
      <c r="O31" s="3">
        <v>10.45027871378716</v>
      </c>
    </row>
    <row r="32" spans="1:15" x14ac:dyDescent="0.25">
      <c r="A32" s="9">
        <v>28</v>
      </c>
      <c r="B32" s="9">
        <v>1128</v>
      </c>
      <c r="C32" t="str">
        <f>VLOOKUP($B32,[1]OCTUBRE!$B$6:$E$177,2,FALSE)</f>
        <v>ALCALICOOP</v>
      </c>
      <c r="D32" t="str">
        <f>VLOOKUP($B32,[1]OCTUBRE!$B$6:$E$177,3,FALSE)</f>
        <v>MICRO1</v>
      </c>
      <c r="E32" t="str">
        <f>VLOOKUP($B32,[1]OCTUBRE!$B$6:$E$177,4,FALSE)</f>
        <v>CUNDINAMARCA</v>
      </c>
      <c r="F32" s="2">
        <v>20.206638538391928</v>
      </c>
      <c r="G32" s="2">
        <v>15.38</v>
      </c>
      <c r="H32" s="2">
        <v>0</v>
      </c>
      <c r="I32" s="2">
        <v>0</v>
      </c>
      <c r="J32" s="7">
        <v>19.44306517316862</v>
      </c>
      <c r="K32" s="2">
        <v>10.582310876991301</v>
      </c>
      <c r="L32" s="2">
        <v>0.84179321970941612</v>
      </c>
      <c r="M32" s="2">
        <v>8</v>
      </c>
      <c r="N32" s="2">
        <v>0.7</v>
      </c>
      <c r="O32" s="3">
        <v>10.446230242518</v>
      </c>
    </row>
    <row r="33" spans="1:15" x14ac:dyDescent="0.25">
      <c r="A33" s="9">
        <v>29</v>
      </c>
      <c r="B33" s="9">
        <v>1190</v>
      </c>
      <c r="C33" t="str">
        <f>VLOOKUP($B33,[1]OCTUBRE!$B$6:$E$177,2,FALSE)</f>
        <v>COOVITEL</v>
      </c>
      <c r="D33" t="str">
        <f>VLOOKUP($B33,[1]OCTUBRE!$B$6:$E$177,3,FALSE)</f>
        <v>MEDIANAS</v>
      </c>
      <c r="E33" t="str">
        <f>VLOOKUP($B33,[1]OCTUBRE!$B$6:$E$177,4,FALSE)</f>
        <v>BOGOTA</v>
      </c>
      <c r="F33" s="2">
        <v>24.911270481870801</v>
      </c>
      <c r="G33" s="2">
        <v>0</v>
      </c>
      <c r="H33" s="2">
        <v>0</v>
      </c>
      <c r="I33" s="2">
        <v>0</v>
      </c>
      <c r="J33" s="7">
        <v>24.911270481870801</v>
      </c>
      <c r="K33" s="2">
        <v>13.808805759214421</v>
      </c>
      <c r="L33" s="2">
        <v>0.5</v>
      </c>
      <c r="M33" s="2">
        <v>7.6245522420033476</v>
      </c>
      <c r="N33" s="2">
        <v>4.823252612711812</v>
      </c>
      <c r="O33" s="3">
        <v>13.699963877644221</v>
      </c>
    </row>
    <row r="34" spans="1:15" x14ac:dyDescent="0.25">
      <c r="A34" s="9">
        <v>30</v>
      </c>
      <c r="B34" s="9">
        <v>1198</v>
      </c>
      <c r="C34" t="str">
        <f>VLOOKUP($B34,[1]OCTUBRE!$B$6:$E$177,2,FALSE)</f>
        <v>COOPTENJO</v>
      </c>
      <c r="D34" t="str">
        <f>VLOOKUP($B34,[1]OCTUBRE!$B$6:$E$177,3,FALSE)</f>
        <v>GRANDES</v>
      </c>
      <c r="E34" t="str">
        <f>VLOOKUP($B34,[1]OCTUBRE!$B$6:$E$177,4,FALSE)</f>
        <v>CUNDINAMARCA</v>
      </c>
      <c r="F34" s="2">
        <v>31.724657330822438</v>
      </c>
      <c r="G34" s="2">
        <v>0</v>
      </c>
      <c r="H34" s="2">
        <v>30.65856869918699</v>
      </c>
      <c r="I34" s="2">
        <v>0</v>
      </c>
      <c r="J34" s="7">
        <v>31.355956821083669</v>
      </c>
      <c r="K34" s="2">
        <v>12.12344082655912</v>
      </c>
      <c r="L34" s="2">
        <v>0</v>
      </c>
      <c r="M34" s="2">
        <v>8.2031233478186518</v>
      </c>
      <c r="N34" s="2">
        <v>1.9076783426802679</v>
      </c>
      <c r="O34" s="3">
        <v>11.7011859723192</v>
      </c>
    </row>
    <row r="35" spans="1:15" x14ac:dyDescent="0.25">
      <c r="A35" s="9">
        <v>31</v>
      </c>
      <c r="B35" s="9">
        <v>1266</v>
      </c>
      <c r="C35" t="str">
        <f>VLOOKUP($B35,[1]OCTUBRE!$B$6:$E$177,2,FALSE)</f>
        <v>COOACUEDUCTO</v>
      </c>
      <c r="D35" t="str">
        <f>VLOOKUP($B35,[1]OCTUBRE!$B$6:$E$177,3,FALSE)</f>
        <v>GRANDES</v>
      </c>
      <c r="E35" t="str">
        <f>VLOOKUP($B35,[1]OCTUBRE!$B$6:$E$177,4,FALSE)</f>
        <v>BOGOTA</v>
      </c>
      <c r="F35" s="2">
        <v>20.627822433303319</v>
      </c>
      <c r="G35" s="2">
        <v>0</v>
      </c>
      <c r="H35" s="2">
        <v>0</v>
      </c>
      <c r="I35" s="2">
        <v>0</v>
      </c>
      <c r="J35" s="7">
        <v>20.627822433303319</v>
      </c>
      <c r="K35" s="2">
        <v>13.660065978292989</v>
      </c>
      <c r="L35" s="2">
        <v>2</v>
      </c>
      <c r="M35" s="2">
        <v>0</v>
      </c>
      <c r="N35" s="2">
        <v>2</v>
      </c>
      <c r="O35" s="3">
        <v>13.64741945584028</v>
      </c>
    </row>
    <row r="36" spans="1:15" x14ac:dyDescent="0.25">
      <c r="A36" s="9">
        <v>32</v>
      </c>
      <c r="B36" s="9">
        <v>1302</v>
      </c>
      <c r="C36" t="str">
        <f>VLOOKUP($B36,[1]OCTUBRE!$B$6:$E$177,2,FALSE)</f>
        <v>CIDESA</v>
      </c>
      <c r="D36" t="str">
        <f>VLOOKUP($B36,[1]OCTUBRE!$B$6:$E$177,3,FALSE)</f>
        <v>PEQUEÑAS</v>
      </c>
      <c r="E36" t="str">
        <f>VLOOKUP($B36,[1]OCTUBRE!$B$6:$E$177,4,FALSE)</f>
        <v>ANTIOQUIA</v>
      </c>
      <c r="F36" s="2">
        <v>26.833162339808322</v>
      </c>
      <c r="G36" s="2">
        <v>18.149999999999999</v>
      </c>
      <c r="H36" s="2">
        <v>0</v>
      </c>
      <c r="I36" s="2">
        <v>0</v>
      </c>
      <c r="J36" s="7">
        <v>26.103067635287388</v>
      </c>
      <c r="K36" s="2">
        <v>11.18437179845475</v>
      </c>
      <c r="L36" s="2">
        <v>0</v>
      </c>
      <c r="M36" s="2">
        <v>3.2900585760328691</v>
      </c>
      <c r="N36" s="2">
        <v>1.0069370252944669</v>
      </c>
      <c r="O36" s="3">
        <v>10.93823844769542</v>
      </c>
    </row>
    <row r="37" spans="1:15" x14ac:dyDescent="0.25">
      <c r="A37" s="9">
        <v>33</v>
      </c>
      <c r="B37" s="9">
        <v>1306</v>
      </c>
      <c r="C37" t="str">
        <f>VLOOKUP($B37,[1]OCTUBRE!$B$6:$E$177,2,FALSE)</f>
        <v>COOPEREN</v>
      </c>
      <c r="D37" t="str">
        <f>VLOOKUP($B37,[1]OCTUBRE!$B$6:$E$177,3,FALSE)</f>
        <v>MICRO1</v>
      </c>
      <c r="E37" t="str">
        <f>VLOOKUP($B37,[1]OCTUBRE!$B$6:$E$177,4,FALSE)</f>
        <v>ANTIOQUIA</v>
      </c>
      <c r="F37" s="2">
        <v>24.338024419968391</v>
      </c>
      <c r="G37" s="2">
        <v>0</v>
      </c>
      <c r="H37" s="2">
        <v>0</v>
      </c>
      <c r="I37" s="2">
        <v>0</v>
      </c>
      <c r="J37" s="7">
        <v>24.338024419968391</v>
      </c>
      <c r="K37" s="2">
        <v>10.48034000200435</v>
      </c>
      <c r="L37" s="2">
        <v>5</v>
      </c>
      <c r="M37" s="2">
        <v>8.5</v>
      </c>
      <c r="N37" s="2">
        <v>1.2</v>
      </c>
      <c r="O37" s="3">
        <v>10.395041933156291</v>
      </c>
    </row>
    <row r="38" spans="1:15" x14ac:dyDescent="0.25">
      <c r="A38" s="9">
        <v>34</v>
      </c>
      <c r="B38" s="9">
        <v>1319</v>
      </c>
      <c r="C38" t="str">
        <f>VLOOKUP($B38,[1]OCTUBRE!$B$6:$E$177,2,FALSE)</f>
        <v>COOTRAMED</v>
      </c>
      <c r="D38" t="str">
        <f>VLOOKUP($B38,[1]OCTUBRE!$B$6:$E$177,3,FALSE)</f>
        <v>MICRO1</v>
      </c>
      <c r="E38" t="str">
        <f>VLOOKUP($B38,[1]OCTUBRE!$B$6:$E$177,4,FALSE)</f>
        <v>ANTIOQUIA</v>
      </c>
      <c r="F38" s="2">
        <v>25.35231333824283</v>
      </c>
      <c r="G38" s="2">
        <v>0</v>
      </c>
      <c r="H38" s="2">
        <v>0</v>
      </c>
      <c r="I38" s="2">
        <v>0</v>
      </c>
      <c r="J38" s="7">
        <v>25.35231333824283</v>
      </c>
      <c r="K38" s="2">
        <v>10.50095867398114</v>
      </c>
      <c r="L38" s="2">
        <v>0</v>
      </c>
      <c r="M38" s="2">
        <v>5</v>
      </c>
      <c r="N38" s="2">
        <v>1</v>
      </c>
      <c r="O38" s="3">
        <v>9.594759417794128</v>
      </c>
    </row>
    <row r="39" spans="1:15" x14ac:dyDescent="0.25">
      <c r="A39" s="9">
        <v>35</v>
      </c>
      <c r="B39" s="9">
        <v>1339</v>
      </c>
      <c r="C39" t="str">
        <f>VLOOKUP($B39,[1]OCTUBRE!$B$6:$E$177,2,FALSE)</f>
        <v>COOBELMIRA</v>
      </c>
      <c r="D39" t="str">
        <f>VLOOKUP($B39,[1]OCTUBRE!$B$6:$E$177,3,FALSE)</f>
        <v>MICRO2</v>
      </c>
      <c r="E39" t="str">
        <f>VLOOKUP($B39,[1]OCTUBRE!$B$6:$E$177,4,FALSE)</f>
        <v>ANTIOQUIA</v>
      </c>
      <c r="F39" s="2">
        <v>23.31081889498093</v>
      </c>
      <c r="G39" s="2">
        <v>0</v>
      </c>
      <c r="H39" s="2">
        <v>0</v>
      </c>
      <c r="I39" s="2">
        <v>0</v>
      </c>
      <c r="J39" s="7">
        <v>23.31081889498093</v>
      </c>
      <c r="K39" s="2">
        <v>9.8114695052066114</v>
      </c>
      <c r="L39" s="2">
        <v>0</v>
      </c>
      <c r="M39" s="2">
        <v>7.1</v>
      </c>
      <c r="N39" s="2">
        <v>1.55</v>
      </c>
      <c r="O39" s="3">
        <v>8.7303833094269212</v>
      </c>
    </row>
    <row r="40" spans="1:15" x14ac:dyDescent="0.25">
      <c r="A40" s="9">
        <v>36</v>
      </c>
      <c r="B40" s="9">
        <v>1344</v>
      </c>
      <c r="C40" t="str">
        <f>VLOOKUP($B40,[1]OCTUBRE!$B$6:$E$177,2,FALSE)</f>
        <v>CODELCO</v>
      </c>
      <c r="D40" t="str">
        <f>VLOOKUP($B40,[1]OCTUBRE!$B$6:$E$177,3,FALSE)</f>
        <v>MICRO2</v>
      </c>
      <c r="E40" t="str">
        <f>VLOOKUP($B40,[1]OCTUBRE!$B$6:$E$177,4,FALSE)</f>
        <v>ANTIOQUIA</v>
      </c>
      <c r="F40" s="2">
        <v>18.20201648281239</v>
      </c>
      <c r="G40" s="2">
        <v>0</v>
      </c>
      <c r="H40" s="2">
        <v>0</v>
      </c>
      <c r="I40" s="2">
        <v>0</v>
      </c>
      <c r="J40" s="7">
        <v>18.20201648281239</v>
      </c>
      <c r="K40" s="2">
        <v>11.067877257719941</v>
      </c>
      <c r="L40" s="2">
        <v>1.5</v>
      </c>
      <c r="M40" s="2">
        <v>4.577398132770047</v>
      </c>
      <c r="N40" s="2">
        <v>2</v>
      </c>
      <c r="O40" s="3">
        <v>10.679057252327921</v>
      </c>
    </row>
    <row r="41" spans="1:15" x14ac:dyDescent="0.25">
      <c r="A41" s="9">
        <v>37</v>
      </c>
      <c r="B41" s="9">
        <v>1355</v>
      </c>
      <c r="C41" t="str">
        <f>VLOOKUP($B41,[1]OCTUBRE!$B$6:$E$177,2,FALSE)</f>
        <v>COOPETRABAN</v>
      </c>
      <c r="D41" t="str">
        <f>VLOOKUP($B41,[1]OCTUBRE!$B$6:$E$177,3,FALSE)</f>
        <v>TOP</v>
      </c>
      <c r="E41" t="str">
        <f>VLOOKUP($B41,[1]OCTUBRE!$B$6:$E$177,4,FALSE)</f>
        <v>ANTIOQUIA</v>
      </c>
      <c r="F41" s="2">
        <v>25.163797152837251</v>
      </c>
      <c r="G41" s="2">
        <v>0</v>
      </c>
      <c r="H41" s="2">
        <v>0</v>
      </c>
      <c r="I41" s="2">
        <v>0</v>
      </c>
      <c r="J41" s="7">
        <v>25.163797152837251</v>
      </c>
      <c r="K41" s="2">
        <v>10.218444378811821</v>
      </c>
      <c r="L41" s="2">
        <v>0</v>
      </c>
      <c r="M41" s="2">
        <v>4.2112848321620167</v>
      </c>
      <c r="N41" s="2">
        <v>0.59860000000000002</v>
      </c>
      <c r="O41" s="3">
        <v>10.1612562388569</v>
      </c>
    </row>
    <row r="42" spans="1:15" x14ac:dyDescent="0.25">
      <c r="A42" s="9">
        <v>38</v>
      </c>
      <c r="B42" s="9">
        <v>1356</v>
      </c>
      <c r="C42" t="str">
        <f>VLOOKUP($B42,[1]OCTUBRE!$B$6:$E$177,2,FALSE)</f>
        <v>COOPMACEO LTDA.</v>
      </c>
      <c r="D42" t="str">
        <f>VLOOKUP($B42,[1]OCTUBRE!$B$6:$E$177,3,FALSE)</f>
        <v>MICRO2</v>
      </c>
      <c r="E42" t="str">
        <f>VLOOKUP($B42,[1]OCTUBRE!$B$6:$E$177,4,FALSE)</f>
        <v>ANTIOQUIA</v>
      </c>
      <c r="F42" s="2">
        <v>17.788260059612519</v>
      </c>
      <c r="G42" s="2">
        <v>0</v>
      </c>
      <c r="H42" s="2">
        <v>0</v>
      </c>
      <c r="I42" s="2">
        <v>0</v>
      </c>
      <c r="J42" s="7">
        <v>17.788260059612519</v>
      </c>
      <c r="K42" s="2">
        <v>5.5787550318831443</v>
      </c>
      <c r="L42" s="2">
        <v>0</v>
      </c>
      <c r="M42" s="2">
        <v>0</v>
      </c>
      <c r="N42" s="2">
        <v>2</v>
      </c>
      <c r="O42" s="3">
        <v>5.3647546897628384</v>
      </c>
    </row>
    <row r="43" spans="1:15" x14ac:dyDescent="0.25">
      <c r="A43" s="9">
        <v>39</v>
      </c>
      <c r="B43" s="9">
        <v>1360</v>
      </c>
      <c r="C43" t="str">
        <f>VLOOKUP($B43,[1]OCTUBRE!$B$6:$E$177,2,FALSE)</f>
        <v>COOGRANADA</v>
      </c>
      <c r="D43" t="str">
        <f>VLOOKUP($B43,[1]OCTUBRE!$B$6:$E$177,3,FALSE)</f>
        <v>MEGAS</v>
      </c>
      <c r="E43" t="str">
        <f>VLOOKUP($B43,[1]OCTUBRE!$B$6:$E$177,4,FALSE)</f>
        <v>ANTIOQUIA</v>
      </c>
      <c r="F43" s="2">
        <v>24.647468320262789</v>
      </c>
      <c r="G43" s="2">
        <v>21.448995929144239</v>
      </c>
      <c r="H43" s="2">
        <v>26.84076146521652</v>
      </c>
      <c r="I43" s="2">
        <v>34.269990354923493</v>
      </c>
      <c r="J43" s="7">
        <v>26.460902183243881</v>
      </c>
      <c r="K43" s="2">
        <v>10.33001707036779</v>
      </c>
      <c r="L43" s="2">
        <v>0</v>
      </c>
      <c r="M43" s="2">
        <v>9.4313210171781385</v>
      </c>
      <c r="N43" s="2">
        <v>0.47965341221395918</v>
      </c>
      <c r="O43" s="3">
        <v>10.165808597504981</v>
      </c>
    </row>
    <row r="44" spans="1:15" x14ac:dyDescent="0.25">
      <c r="A44" s="9">
        <v>40</v>
      </c>
      <c r="B44" s="9">
        <v>1365</v>
      </c>
      <c r="C44" t="str">
        <f>VLOOKUP($B44,[1]OCTUBRE!$B$6:$E$177,2,FALSE)</f>
        <v>COOPERATIVA LEON XIII LTDA DE GUATAPE</v>
      </c>
      <c r="D44" t="str">
        <f>VLOOKUP($B44,[1]OCTUBRE!$B$6:$E$177,3,FALSE)</f>
        <v>MICRO1</v>
      </c>
      <c r="E44" t="str">
        <f>VLOOKUP($B44,[1]OCTUBRE!$B$6:$E$177,4,FALSE)</f>
        <v>ANTIOQUIA</v>
      </c>
      <c r="F44" s="2">
        <v>21.211282684584351</v>
      </c>
      <c r="G44" s="2">
        <v>0</v>
      </c>
      <c r="H44" s="2">
        <v>25</v>
      </c>
      <c r="I44" s="2">
        <v>0</v>
      </c>
      <c r="J44" s="7">
        <v>21.343534865374899</v>
      </c>
      <c r="K44" s="2">
        <v>11.698561326292539</v>
      </c>
      <c r="L44" s="2">
        <v>0</v>
      </c>
      <c r="M44" s="2">
        <v>11.907700716338139</v>
      </c>
      <c r="N44" s="2">
        <v>1.0179651510472429</v>
      </c>
      <c r="O44" s="3">
        <v>11.430536587777871</v>
      </c>
    </row>
    <row r="45" spans="1:15" x14ac:dyDescent="0.25">
      <c r="A45" s="9">
        <v>41</v>
      </c>
      <c r="B45" s="9">
        <v>1370</v>
      </c>
      <c r="C45" t="str">
        <f>VLOOKUP($B45,[1]OCTUBRE!$B$6:$E$177,2,FALSE)</f>
        <v>ORBISCOOP</v>
      </c>
      <c r="D45" t="str">
        <f>VLOOKUP($B45,[1]OCTUBRE!$B$6:$E$177,3,FALSE)</f>
        <v>MICRO2</v>
      </c>
      <c r="E45" t="str">
        <f>VLOOKUP($B45,[1]OCTUBRE!$B$6:$E$177,4,FALSE)</f>
        <v>ANTIOQUIA</v>
      </c>
      <c r="F45" s="2">
        <v>20.37328408652284</v>
      </c>
      <c r="G45" s="2">
        <v>0</v>
      </c>
      <c r="H45" s="2">
        <v>0</v>
      </c>
      <c r="I45" s="2">
        <v>0</v>
      </c>
      <c r="J45" s="7">
        <v>20.37328408652284</v>
      </c>
      <c r="K45" s="2">
        <v>11.831751981714961</v>
      </c>
      <c r="L45" s="2">
        <v>0</v>
      </c>
      <c r="M45" s="2">
        <v>6.8124378109452737</v>
      </c>
      <c r="N45" s="2">
        <v>2</v>
      </c>
      <c r="O45" s="3">
        <v>11.61979584187611</v>
      </c>
    </row>
    <row r="46" spans="1:15" x14ac:dyDescent="0.25">
      <c r="A46" s="9">
        <v>42</v>
      </c>
      <c r="B46" s="9">
        <v>1377</v>
      </c>
      <c r="C46" t="str">
        <f>VLOOKUP($B46,[1]OCTUBRE!$B$6:$E$177,2,FALSE)</f>
        <v>COOPRIACHON</v>
      </c>
      <c r="D46" t="str">
        <f>VLOOKUP($B46,[1]OCTUBRE!$B$6:$E$177,3,FALSE)</f>
        <v>GRANDES</v>
      </c>
      <c r="E46" t="str">
        <f>VLOOKUP($B46,[1]OCTUBRE!$B$6:$E$177,4,FALSE)</f>
        <v>ANTIOQUIA</v>
      </c>
      <c r="F46" s="2">
        <v>21.59283591019819</v>
      </c>
      <c r="G46" s="2">
        <v>28.32</v>
      </c>
      <c r="H46" s="2">
        <v>0</v>
      </c>
      <c r="I46" s="2">
        <v>0</v>
      </c>
      <c r="J46" s="7">
        <v>21.67210522258107</v>
      </c>
      <c r="K46" s="2">
        <v>10.79256919930471</v>
      </c>
      <c r="L46" s="2">
        <v>0</v>
      </c>
      <c r="M46" s="2">
        <v>9.9866232865319358</v>
      </c>
      <c r="N46" s="2">
        <v>2.044504979039103</v>
      </c>
      <c r="O46" s="3">
        <v>10.618161384020731</v>
      </c>
    </row>
    <row r="47" spans="1:15" x14ac:dyDescent="0.25">
      <c r="A47" s="9">
        <v>43</v>
      </c>
      <c r="B47" s="9">
        <v>1386</v>
      </c>
      <c r="C47" t="str">
        <f>VLOOKUP($B47,[1]OCTUBRE!$B$6:$E$177,2,FALSE)</f>
        <v>COOPSANROQUE</v>
      </c>
      <c r="D47" t="str">
        <f>VLOOKUP($B47,[1]OCTUBRE!$B$6:$E$177,3,FALSE)</f>
        <v>MICRO1</v>
      </c>
      <c r="E47" t="str">
        <f>VLOOKUP($B47,[1]OCTUBRE!$B$6:$E$177,4,FALSE)</f>
        <v>ANTIOQUIA</v>
      </c>
      <c r="F47" s="2">
        <v>26.165221837798409</v>
      </c>
      <c r="G47" s="2">
        <v>0</v>
      </c>
      <c r="H47" s="2">
        <v>0</v>
      </c>
      <c r="I47" s="2">
        <v>0</v>
      </c>
      <c r="J47" s="7">
        <v>26.165221837798409</v>
      </c>
      <c r="K47" s="2">
        <v>11.140265530947451</v>
      </c>
      <c r="L47" s="2">
        <v>0</v>
      </c>
      <c r="M47" s="2">
        <v>4</v>
      </c>
      <c r="N47" s="2">
        <v>2</v>
      </c>
      <c r="O47" s="3">
        <v>10.97352411227758</v>
      </c>
    </row>
    <row r="48" spans="1:15" x14ac:dyDescent="0.25">
      <c r="A48" s="9">
        <v>44</v>
      </c>
      <c r="B48" s="9">
        <v>1388</v>
      </c>
      <c r="C48" t="str">
        <f>VLOOKUP($B48,[1]OCTUBRE!$B$6:$E$177,2,FALSE)</f>
        <v>COEDA</v>
      </c>
      <c r="D48" t="str">
        <f>VLOOKUP($B48,[1]OCTUBRE!$B$6:$E$177,3,FALSE)</f>
        <v>MICRO2</v>
      </c>
      <c r="E48" t="str">
        <f>VLOOKUP($B48,[1]OCTUBRE!$B$6:$E$177,4,FALSE)</f>
        <v>ANTIOQUIA</v>
      </c>
      <c r="F48" s="2">
        <v>32.012821603150734</v>
      </c>
      <c r="G48" s="2">
        <v>0</v>
      </c>
      <c r="H48" s="2">
        <v>0</v>
      </c>
      <c r="I48" s="2">
        <v>0</v>
      </c>
      <c r="J48" s="7">
        <v>32.012821603150734</v>
      </c>
      <c r="K48" s="2">
        <v>10.694607329842929</v>
      </c>
      <c r="L48" s="2">
        <v>0</v>
      </c>
      <c r="M48" s="2">
        <v>5.5000000000000009</v>
      </c>
      <c r="N48" s="2">
        <v>2.5</v>
      </c>
      <c r="O48" s="3">
        <v>10.475013868385361</v>
      </c>
    </row>
    <row r="49" spans="1:15" x14ac:dyDescent="0.25">
      <c r="A49" s="9">
        <v>45</v>
      </c>
      <c r="B49" s="9">
        <v>1390</v>
      </c>
      <c r="C49" t="str">
        <f>VLOOKUP($B49,[1]OCTUBRE!$B$6:$E$177,2,FALSE)</f>
        <v>COOCREAFAM</v>
      </c>
      <c r="D49" t="str">
        <f>VLOOKUP($B49,[1]OCTUBRE!$B$6:$E$177,3,FALSE)</f>
        <v>GRANDES</v>
      </c>
      <c r="E49" t="str">
        <f>VLOOKUP($B49,[1]OCTUBRE!$B$6:$E$177,4,FALSE)</f>
        <v>ANTIOQUIA</v>
      </c>
      <c r="F49" s="2">
        <v>28.483887487249181</v>
      </c>
      <c r="G49" s="2">
        <v>32.299999999999997</v>
      </c>
      <c r="H49" s="2">
        <v>29.64121703751368</v>
      </c>
      <c r="I49" s="2">
        <v>0</v>
      </c>
      <c r="J49" s="7">
        <v>29.178875108750319</v>
      </c>
      <c r="K49" s="2">
        <v>11.10737073953595</v>
      </c>
      <c r="L49" s="2">
        <v>0</v>
      </c>
      <c r="M49" s="2">
        <v>7.9497590929099458</v>
      </c>
      <c r="N49" s="2">
        <v>0.93085727035766008</v>
      </c>
      <c r="O49" s="3">
        <v>10.76364701911155</v>
      </c>
    </row>
    <row r="50" spans="1:15" x14ac:dyDescent="0.25">
      <c r="A50" s="9">
        <v>46</v>
      </c>
      <c r="B50" s="9">
        <v>1414</v>
      </c>
      <c r="C50" t="str">
        <f>VLOOKUP($B50,[1]OCTUBRE!$B$6:$E$177,2,FALSE)</f>
        <v>COOTRASENA</v>
      </c>
      <c r="D50" t="str">
        <f>VLOOKUP($B50,[1]OCTUBRE!$B$6:$E$177,3,FALSE)</f>
        <v>PEQUEÑAS</v>
      </c>
      <c r="E50" t="str">
        <f>VLOOKUP($B50,[1]OCTUBRE!$B$6:$E$177,4,FALSE)</f>
        <v>ANTIOQUIA</v>
      </c>
      <c r="F50" s="2">
        <v>23.920036348583999</v>
      </c>
      <c r="G50" s="2">
        <v>13.01</v>
      </c>
      <c r="H50" s="2">
        <v>0</v>
      </c>
      <c r="I50" s="2">
        <v>0</v>
      </c>
      <c r="J50" s="7">
        <v>23.02962023543591</v>
      </c>
      <c r="K50" s="2">
        <v>10.473472893742279</v>
      </c>
      <c r="L50" s="2">
        <v>0</v>
      </c>
      <c r="M50" s="2">
        <v>9.2344583540923768</v>
      </c>
      <c r="N50" s="2">
        <v>0.99999999999999989</v>
      </c>
      <c r="O50" s="3">
        <v>10.16114043616264</v>
      </c>
    </row>
    <row r="51" spans="1:15" x14ac:dyDescent="0.25">
      <c r="A51" s="9">
        <v>47</v>
      </c>
      <c r="B51" s="9">
        <v>1421</v>
      </c>
      <c r="C51" t="str">
        <f>VLOOKUP($B51,[1]OCTUBRE!$B$6:$E$177,2,FALSE)</f>
        <v>COMEDAL</v>
      </c>
      <c r="D51" t="str">
        <f>VLOOKUP($B51,[1]OCTUBRE!$B$6:$E$177,3,FALSE)</f>
        <v>MEGAS</v>
      </c>
      <c r="E51" t="str">
        <f>VLOOKUP($B51,[1]OCTUBRE!$B$6:$E$177,4,FALSE)</f>
        <v>ANTIOQUIA</v>
      </c>
      <c r="F51" s="2">
        <v>21.402846601708731</v>
      </c>
      <c r="G51" s="2">
        <v>0</v>
      </c>
      <c r="H51" s="2">
        <v>18.032586044754161</v>
      </c>
      <c r="I51" s="2">
        <v>0</v>
      </c>
      <c r="J51" s="7">
        <v>21.141256775186751</v>
      </c>
      <c r="K51" s="2">
        <v>12.932809863957919</v>
      </c>
      <c r="L51" s="2">
        <v>0</v>
      </c>
      <c r="M51" s="2">
        <v>14.03033898305085</v>
      </c>
      <c r="N51" s="2">
        <v>0.29999039654783222</v>
      </c>
      <c r="O51" s="3">
        <v>12.88031575100919</v>
      </c>
    </row>
    <row r="52" spans="1:15" x14ac:dyDescent="0.25">
      <c r="A52" s="9">
        <v>48</v>
      </c>
      <c r="B52" s="9">
        <v>1437</v>
      </c>
      <c r="C52" t="str">
        <f>VLOOKUP($B52,[1]OCTUBRE!$B$6:$E$177,2,FALSE)</f>
        <v>COOABEJORRAL</v>
      </c>
      <c r="D52" t="str">
        <f>VLOOKUP($B52,[1]OCTUBRE!$B$6:$E$177,3,FALSE)</f>
        <v>PEQUEÑAS</v>
      </c>
      <c r="E52" t="str">
        <f>VLOOKUP($B52,[1]OCTUBRE!$B$6:$E$177,4,FALSE)</f>
        <v>ANTIOQUIA</v>
      </c>
      <c r="F52" s="2">
        <v>25.20942169776816</v>
      </c>
      <c r="G52" s="2">
        <v>15.38</v>
      </c>
      <c r="H52" s="2">
        <v>23.308664259927799</v>
      </c>
      <c r="I52" s="2">
        <v>0</v>
      </c>
      <c r="J52" s="7">
        <v>23.91482573446272</v>
      </c>
      <c r="K52" s="2">
        <v>11.30436004799123</v>
      </c>
      <c r="L52" s="2">
        <v>0</v>
      </c>
      <c r="M52" s="2">
        <v>10</v>
      </c>
      <c r="N52" s="2">
        <v>2.1187937651144519</v>
      </c>
      <c r="O52" s="3">
        <v>10.899003329936431</v>
      </c>
    </row>
    <row r="53" spans="1:15" x14ac:dyDescent="0.25">
      <c r="A53" s="9">
        <v>49</v>
      </c>
      <c r="B53" s="9">
        <v>1442</v>
      </c>
      <c r="C53" t="str">
        <f>VLOOKUP($B53,[1]OCTUBRE!$B$6:$E$177,2,FALSE)</f>
        <v>COOSERVUNAL</v>
      </c>
      <c r="D53" t="str">
        <f>VLOOKUP($B53,[1]OCTUBRE!$B$6:$E$177,3,FALSE)</f>
        <v>PEQUEÑAS</v>
      </c>
      <c r="E53" t="str">
        <f>VLOOKUP($B53,[1]OCTUBRE!$B$6:$E$177,4,FALSE)</f>
        <v>ANTIOQUIA</v>
      </c>
      <c r="F53" s="2">
        <v>25.75145056754878</v>
      </c>
      <c r="G53" s="2">
        <v>0</v>
      </c>
      <c r="H53" s="2">
        <v>0</v>
      </c>
      <c r="I53" s="2">
        <v>0</v>
      </c>
      <c r="J53" s="7">
        <v>25.75145056754878</v>
      </c>
      <c r="K53" s="2">
        <v>10.067282967277331</v>
      </c>
      <c r="L53" s="2">
        <v>0</v>
      </c>
      <c r="M53" s="2">
        <v>2.6076304699160819</v>
      </c>
      <c r="N53" s="2">
        <v>0.41281121081193473</v>
      </c>
      <c r="O53" s="3">
        <v>9.1893850271584903</v>
      </c>
    </row>
    <row r="54" spans="1:15" x14ac:dyDescent="0.25">
      <c r="A54" s="9">
        <v>50</v>
      </c>
      <c r="B54" s="9">
        <v>1450</v>
      </c>
      <c r="C54" t="str">
        <f>VLOOKUP($B54,[1]OCTUBRE!$B$6:$E$177,2,FALSE)</f>
        <v>SOYCOOP</v>
      </c>
      <c r="D54" t="str">
        <f>VLOOKUP($B54,[1]OCTUBRE!$B$6:$E$177,3,FALSE)</f>
        <v>MICRO2</v>
      </c>
      <c r="E54" t="str">
        <f>VLOOKUP($B54,[1]OCTUBRE!$B$6:$E$177,4,FALSE)</f>
        <v>ANTIOQUIA</v>
      </c>
      <c r="F54" s="2">
        <v>26.386006630844861</v>
      </c>
      <c r="G54" s="2">
        <v>0</v>
      </c>
      <c r="H54" s="2">
        <v>0</v>
      </c>
      <c r="I54" s="2">
        <v>0</v>
      </c>
      <c r="J54" s="7">
        <v>26.386006630844861</v>
      </c>
      <c r="K54" s="2">
        <v>10</v>
      </c>
      <c r="L54" s="2">
        <v>0</v>
      </c>
      <c r="M54" s="2">
        <v>7.0000000000000009</v>
      </c>
      <c r="N54" s="2">
        <v>2.5</v>
      </c>
      <c r="O54" s="3">
        <v>8.9192323345538913</v>
      </c>
    </row>
    <row r="55" spans="1:15" x14ac:dyDescent="0.25">
      <c r="A55" s="9">
        <v>51</v>
      </c>
      <c r="B55" s="9">
        <v>1457</v>
      </c>
      <c r="C55" t="str">
        <f>VLOOKUP($B55,[1]OCTUBRE!$B$6:$E$177,2,FALSE)</f>
        <v>COOTRADEPTALES LTDA.</v>
      </c>
      <c r="D55" t="str">
        <f>VLOOKUP($B55,[1]OCTUBRE!$B$6:$E$177,3,FALSE)</f>
        <v>MICRO1</v>
      </c>
      <c r="E55" t="str">
        <f>VLOOKUP($B55,[1]OCTUBRE!$B$6:$E$177,4,FALSE)</f>
        <v>ANTIOQUIA</v>
      </c>
      <c r="F55" s="2">
        <v>28.604641721504201</v>
      </c>
      <c r="G55" s="2">
        <v>0</v>
      </c>
      <c r="H55" s="2">
        <v>32.92</v>
      </c>
      <c r="I55" s="2">
        <v>0</v>
      </c>
      <c r="J55" s="7">
        <v>29.42280075332966</v>
      </c>
      <c r="K55" s="2">
        <v>12.92882051429055</v>
      </c>
      <c r="L55" s="2">
        <v>0</v>
      </c>
      <c r="M55" s="2">
        <v>5.0448887484968719</v>
      </c>
      <c r="N55" s="2">
        <v>2</v>
      </c>
      <c r="O55" s="3">
        <v>12.54768669646395</v>
      </c>
    </row>
    <row r="56" spans="1:15" x14ac:dyDescent="0.25">
      <c r="A56" s="9">
        <v>52</v>
      </c>
      <c r="B56" s="9">
        <v>1459</v>
      </c>
      <c r="C56" t="str">
        <f>VLOOKUP($B56,[1]OCTUBRE!$B$6:$E$177,2,FALSE)</f>
        <v>TELEPOSTAL</v>
      </c>
      <c r="D56" t="str">
        <f>VLOOKUP($B56,[1]OCTUBRE!$B$6:$E$177,3,FALSE)</f>
        <v>MICRO1</v>
      </c>
      <c r="E56" t="str">
        <f>VLOOKUP($B56,[1]OCTUBRE!$B$6:$E$177,4,FALSE)</f>
        <v>ANTIOQUIA</v>
      </c>
      <c r="F56" s="2">
        <v>25.28342993859544</v>
      </c>
      <c r="G56" s="2">
        <v>0</v>
      </c>
      <c r="H56" s="2">
        <v>0</v>
      </c>
      <c r="I56" s="2">
        <v>0</v>
      </c>
      <c r="J56" s="7">
        <v>25.28342993859544</v>
      </c>
      <c r="K56" s="2">
        <v>9.2766482118240514</v>
      </c>
      <c r="L56" s="2">
        <v>0</v>
      </c>
      <c r="M56" s="2">
        <v>6.1506396681584974</v>
      </c>
      <c r="N56" s="2">
        <v>1.678652</v>
      </c>
      <c r="O56" s="3">
        <v>9.0340190551856754</v>
      </c>
    </row>
    <row r="57" spans="1:15" x14ac:dyDescent="0.25">
      <c r="A57" s="9">
        <v>53</v>
      </c>
      <c r="B57" s="9">
        <v>1477</v>
      </c>
      <c r="C57" t="str">
        <f>VLOOKUP($B57,[1]OCTUBRE!$B$6:$E$177,2,FALSE)</f>
        <v>COOPRUDEA</v>
      </c>
      <c r="D57" t="str">
        <f>VLOOKUP($B57,[1]OCTUBRE!$B$6:$E$177,3,FALSE)</f>
        <v>GRANDES</v>
      </c>
      <c r="E57" t="str">
        <f>VLOOKUP($B57,[1]OCTUBRE!$B$6:$E$177,4,FALSE)</f>
        <v>ANTIOQUIA</v>
      </c>
      <c r="F57" s="2">
        <v>20.768133806266359</v>
      </c>
      <c r="G57" s="2">
        <v>18.030429482608739</v>
      </c>
      <c r="H57" s="2">
        <v>0</v>
      </c>
      <c r="I57" s="2">
        <v>0</v>
      </c>
      <c r="J57" s="7">
        <v>20.016883602661348</v>
      </c>
      <c r="K57" s="2">
        <v>11.639951144226391</v>
      </c>
      <c r="L57" s="2">
        <v>0</v>
      </c>
      <c r="M57" s="2">
        <v>8.4054842773163614</v>
      </c>
      <c r="N57" s="2">
        <v>1</v>
      </c>
      <c r="O57" s="3">
        <v>11.584223252176701</v>
      </c>
    </row>
    <row r="58" spans="1:15" x14ac:dyDescent="0.25">
      <c r="A58" s="9">
        <v>54</v>
      </c>
      <c r="B58" s="9">
        <v>1510</v>
      </c>
      <c r="C58" t="str">
        <f>VLOOKUP($B58,[1]OCTUBRE!$B$6:$E$177,2,FALSE)</f>
        <v>COOMPAU</v>
      </c>
      <c r="D58" t="str">
        <f>VLOOKUP($B58,[1]OCTUBRE!$B$6:$E$177,3,FALSE)</f>
        <v>MICRO2</v>
      </c>
      <c r="E58" t="str">
        <f>VLOOKUP($B58,[1]OCTUBRE!$B$6:$E$177,4,FALSE)</f>
        <v>CAQUETA</v>
      </c>
      <c r="F58" s="2">
        <v>31.080506781088019</v>
      </c>
      <c r="G58" s="2">
        <v>0</v>
      </c>
      <c r="H58" s="2">
        <v>23.657783290511212</v>
      </c>
      <c r="I58" s="2">
        <v>0</v>
      </c>
      <c r="J58" s="7">
        <v>27.11838375430947</v>
      </c>
      <c r="K58" s="2">
        <v>2.02</v>
      </c>
      <c r="L58" s="2">
        <v>0</v>
      </c>
      <c r="M58" s="2">
        <v>0</v>
      </c>
      <c r="N58" s="2">
        <v>2.02</v>
      </c>
      <c r="O58" s="3">
        <v>2.02</v>
      </c>
    </row>
    <row r="59" spans="1:15" x14ac:dyDescent="0.25">
      <c r="A59" s="9">
        <v>55</v>
      </c>
      <c r="B59" s="9">
        <v>1512</v>
      </c>
      <c r="C59" t="str">
        <f>VLOOKUP($B59,[1]OCTUBRE!$B$6:$E$177,2,FALSE)</f>
        <v>COYAMOR</v>
      </c>
      <c r="D59" t="str">
        <f>VLOOKUP($B59,[1]OCTUBRE!$B$6:$E$177,3,FALSE)</f>
        <v>MICRO1</v>
      </c>
      <c r="E59" t="str">
        <f>VLOOKUP($B59,[1]OCTUBRE!$B$6:$E$177,4,FALSE)</f>
        <v>ANTIOQUIA</v>
      </c>
      <c r="F59" s="2">
        <v>19.074919486072851</v>
      </c>
      <c r="G59" s="2">
        <v>0</v>
      </c>
      <c r="H59" s="2">
        <v>18.070943396226411</v>
      </c>
      <c r="I59" s="2">
        <v>0</v>
      </c>
      <c r="J59" s="7">
        <v>18.780492006318589</v>
      </c>
      <c r="K59" s="2">
        <v>11.317790017616209</v>
      </c>
      <c r="L59" s="2">
        <v>0</v>
      </c>
      <c r="M59" s="2">
        <v>6.1677</v>
      </c>
      <c r="N59" s="2">
        <v>3.0146000000000011</v>
      </c>
      <c r="O59" s="3">
        <v>11.166247111185839</v>
      </c>
    </row>
    <row r="60" spans="1:15" x14ac:dyDescent="0.25">
      <c r="A60" s="9">
        <v>56</v>
      </c>
      <c r="B60" s="9">
        <v>1615</v>
      </c>
      <c r="C60" t="str">
        <f>VLOOKUP($B60,[1]OCTUBRE!$B$6:$E$177,2,FALSE)</f>
        <v>COMFAMIGOS</v>
      </c>
      <c r="D60" t="str">
        <f>VLOOKUP($B60,[1]OCTUBRE!$B$6:$E$177,3,FALSE)</f>
        <v>MICRO1</v>
      </c>
      <c r="E60" t="str">
        <f>VLOOKUP($B60,[1]OCTUBRE!$B$6:$E$177,4,FALSE)</f>
        <v>ANTIOQUIA</v>
      </c>
      <c r="F60" s="2">
        <v>17.573345270129469</v>
      </c>
      <c r="G60" s="2">
        <v>0</v>
      </c>
      <c r="H60" s="2">
        <v>0</v>
      </c>
      <c r="I60" s="2">
        <v>0</v>
      </c>
      <c r="J60" s="7">
        <v>17.573345270129469</v>
      </c>
      <c r="K60" s="2">
        <v>10.44574825185517</v>
      </c>
      <c r="L60" s="2">
        <v>0</v>
      </c>
      <c r="M60" s="2">
        <v>3.4171097155068999</v>
      </c>
      <c r="N60" s="2">
        <v>0</v>
      </c>
      <c r="O60" s="3">
        <v>10.30021758849203</v>
      </c>
    </row>
    <row r="61" spans="1:15" x14ac:dyDescent="0.25">
      <c r="A61" s="9">
        <v>57</v>
      </c>
      <c r="B61" s="9">
        <v>1630</v>
      </c>
      <c r="C61" t="str">
        <f>VLOOKUP($B61,[1]OCTUBRE!$B$6:$E$177,2,FALSE)</f>
        <v>COOEBAN</v>
      </c>
      <c r="D61" t="str">
        <f>VLOOKUP($B61,[1]OCTUBRE!$B$6:$E$177,3,FALSE)</f>
        <v>MICRO2</v>
      </c>
      <c r="E61" t="str">
        <f>VLOOKUP($B61,[1]OCTUBRE!$B$6:$E$177,4,FALSE)</f>
        <v>ANTIOQUIA</v>
      </c>
      <c r="F61" s="2">
        <v>17.116878487619609</v>
      </c>
      <c r="G61" s="2">
        <v>0</v>
      </c>
      <c r="H61" s="2">
        <v>0</v>
      </c>
      <c r="I61" s="2">
        <v>0</v>
      </c>
      <c r="J61" s="7">
        <v>17.116878487619609</v>
      </c>
      <c r="K61" s="2">
        <v>0</v>
      </c>
      <c r="L61" s="2">
        <v>4</v>
      </c>
      <c r="M61" s="2">
        <v>4</v>
      </c>
      <c r="N61" s="2">
        <v>0</v>
      </c>
      <c r="O61" s="3">
        <v>4</v>
      </c>
    </row>
    <row r="62" spans="1:15" x14ac:dyDescent="0.25">
      <c r="A62" s="9">
        <v>58</v>
      </c>
      <c r="B62" s="9">
        <v>1632</v>
      </c>
      <c r="C62" t="str">
        <f>VLOOKUP($B62,[1]OCTUBRE!$B$6:$E$177,2,FALSE)</f>
        <v>AVANCOP</v>
      </c>
      <c r="D62" t="str">
        <f>VLOOKUP($B62,[1]OCTUBRE!$B$6:$E$177,3,FALSE)</f>
        <v>MICRO1</v>
      </c>
      <c r="E62" t="str">
        <f>VLOOKUP($B62,[1]OCTUBRE!$B$6:$E$177,4,FALSE)</f>
        <v>ANTIOQUIA</v>
      </c>
      <c r="F62" s="2">
        <v>26.977911948499521</v>
      </c>
      <c r="G62" s="2">
        <v>0</v>
      </c>
      <c r="H62" s="2">
        <v>0</v>
      </c>
      <c r="I62" s="2">
        <v>39.856547344110851</v>
      </c>
      <c r="J62" s="7">
        <v>28.39328146492063</v>
      </c>
      <c r="K62" s="2">
        <v>9.8656322579158502</v>
      </c>
      <c r="L62" s="2">
        <v>0</v>
      </c>
      <c r="M62" s="2">
        <v>8.3211375652524406</v>
      </c>
      <c r="N62" s="2">
        <v>0.61099318196051189</v>
      </c>
      <c r="O62" s="3">
        <v>9.6222149425952139</v>
      </c>
    </row>
    <row r="63" spans="1:15" x14ac:dyDescent="0.25">
      <c r="A63" s="9">
        <v>59</v>
      </c>
      <c r="B63" s="9">
        <v>1644</v>
      </c>
      <c r="C63" t="str">
        <f>VLOOKUP($B63,[1]OCTUBRE!$B$6:$E$177,2,FALSE)</f>
        <v>COOCERVUNION</v>
      </c>
      <c r="D63" t="str">
        <f>VLOOKUP($B63,[1]OCTUBRE!$B$6:$E$177,3,FALSE)</f>
        <v>MICRO1</v>
      </c>
      <c r="E63" t="str">
        <f>VLOOKUP($B63,[1]OCTUBRE!$B$6:$E$177,4,FALSE)</f>
        <v>ANTIOQUIA</v>
      </c>
      <c r="F63" s="2">
        <v>26.349563217647091</v>
      </c>
      <c r="G63" s="2">
        <v>0</v>
      </c>
      <c r="H63" s="2">
        <v>0</v>
      </c>
      <c r="I63" s="2">
        <v>0</v>
      </c>
      <c r="J63" s="7">
        <v>26.349563217647091</v>
      </c>
      <c r="K63" s="2">
        <v>13.615428865283199</v>
      </c>
      <c r="L63" s="2">
        <v>0</v>
      </c>
      <c r="M63" s="2">
        <v>6.8357165554496353</v>
      </c>
      <c r="N63" s="2">
        <v>0.16941265331428509</v>
      </c>
      <c r="O63" s="3">
        <v>12.09291754771488</v>
      </c>
    </row>
    <row r="64" spans="1:15" x14ac:dyDescent="0.25">
      <c r="A64" s="9">
        <v>60</v>
      </c>
      <c r="B64" s="9">
        <v>1648</v>
      </c>
      <c r="C64" t="str">
        <f>VLOOKUP($B64,[1]OCTUBRE!$B$6:$E$177,2,FALSE)</f>
        <v>COOYARUMAL</v>
      </c>
      <c r="D64" t="str">
        <f>VLOOKUP($B64,[1]OCTUBRE!$B$6:$E$177,3,FALSE)</f>
        <v>MEDIANAS</v>
      </c>
      <c r="E64" t="str">
        <f>VLOOKUP($B64,[1]OCTUBRE!$B$6:$E$177,4,FALSE)</f>
        <v>ANTIOQUIA</v>
      </c>
      <c r="F64" s="2">
        <v>21.03640634935384</v>
      </c>
      <c r="G64" s="2">
        <v>16.77</v>
      </c>
      <c r="H64" s="2">
        <v>20.864600638977631</v>
      </c>
      <c r="I64" s="2">
        <v>0</v>
      </c>
      <c r="J64" s="7">
        <v>20.445671982451159</v>
      </c>
      <c r="K64" s="2">
        <v>11.51633207792538</v>
      </c>
      <c r="L64" s="2">
        <v>0</v>
      </c>
      <c r="M64" s="2">
        <v>9</v>
      </c>
      <c r="N64" s="2">
        <v>1.5103</v>
      </c>
      <c r="O64" s="3">
        <v>11.055803611665301</v>
      </c>
    </row>
    <row r="65" spans="1:15" x14ac:dyDescent="0.25">
      <c r="A65" s="9">
        <v>61</v>
      </c>
      <c r="B65" s="9">
        <v>1649</v>
      </c>
      <c r="C65" t="str">
        <f>VLOOKUP($B65,[1]OCTUBRE!$B$6:$E$177,2,FALSE)</f>
        <v>COOPERENKA</v>
      </c>
      <c r="D65" t="str">
        <f>VLOOKUP($B65,[1]OCTUBRE!$B$6:$E$177,3,FALSE)</f>
        <v>PEQUEÑAS</v>
      </c>
      <c r="E65" t="str">
        <f>VLOOKUP($B65,[1]OCTUBRE!$B$6:$E$177,4,FALSE)</f>
        <v>ANTIOQUIA</v>
      </c>
      <c r="F65" s="2">
        <v>23.740045219400699</v>
      </c>
      <c r="G65" s="2">
        <v>0</v>
      </c>
      <c r="H65" s="2">
        <v>0</v>
      </c>
      <c r="I65" s="2">
        <v>0</v>
      </c>
      <c r="J65" s="7">
        <v>23.740045219400699</v>
      </c>
      <c r="K65" s="2">
        <v>11.49923647023841</v>
      </c>
      <c r="L65" s="2">
        <v>0</v>
      </c>
      <c r="M65" s="2">
        <v>3.3211601103578738</v>
      </c>
      <c r="N65" s="2">
        <v>1</v>
      </c>
      <c r="O65" s="3">
        <v>11.36843812607226</v>
      </c>
    </row>
    <row r="66" spans="1:15" x14ac:dyDescent="0.25">
      <c r="A66" s="9">
        <v>62</v>
      </c>
      <c r="B66" s="9">
        <v>1661</v>
      </c>
      <c r="C66" t="str">
        <f>VLOOKUP($B66,[1]OCTUBRE!$B$6:$E$177,2,FALSE)</f>
        <v xml:space="preserve">COOPERATIVA DE AHORRO Y CREDITO PIO XII </v>
      </c>
      <c r="D66" t="str">
        <f>VLOOKUP($B66,[1]OCTUBRE!$B$6:$E$177,3,FALSE)</f>
        <v>MEDIANAS</v>
      </c>
      <c r="E66" t="str">
        <f>VLOOKUP($B66,[1]OCTUBRE!$B$6:$E$177,4,FALSE)</f>
        <v>ANTIOQUIA</v>
      </c>
      <c r="F66" s="2">
        <v>23.412869376231559</v>
      </c>
      <c r="G66" s="2">
        <v>0</v>
      </c>
      <c r="H66" s="2">
        <v>28.68596269226574</v>
      </c>
      <c r="I66" s="2">
        <v>34.489999999999988</v>
      </c>
      <c r="J66" s="7">
        <v>25.51264820791911</v>
      </c>
      <c r="K66" s="2">
        <v>10.836050549243391</v>
      </c>
      <c r="L66" s="2">
        <v>0</v>
      </c>
      <c r="M66" s="2">
        <v>8.7970392317982586</v>
      </c>
      <c r="N66" s="2">
        <v>1.4846539708219999</v>
      </c>
      <c r="O66" s="3">
        <v>10.42016123955729</v>
      </c>
    </row>
    <row r="67" spans="1:15" x14ac:dyDescent="0.25">
      <c r="A67" s="9">
        <v>63</v>
      </c>
      <c r="B67" s="9">
        <v>1663</v>
      </c>
      <c r="C67" t="str">
        <f>VLOOKUP($B67,[1]OCTUBRE!$B$6:$E$177,2,FALSE)</f>
        <v>COOPEMSURA</v>
      </c>
      <c r="D67" t="str">
        <f>VLOOKUP($B67,[1]OCTUBRE!$B$6:$E$177,3,FALSE)</f>
        <v>MEDIANAS</v>
      </c>
      <c r="E67" t="str">
        <f>VLOOKUP($B67,[1]OCTUBRE!$B$6:$E$177,4,FALSE)</f>
        <v>ANTIOQUIA</v>
      </c>
      <c r="F67" s="2">
        <v>19.178371579700251</v>
      </c>
      <c r="G67" s="2">
        <v>0</v>
      </c>
      <c r="H67" s="2">
        <v>0</v>
      </c>
      <c r="I67" s="2">
        <v>0</v>
      </c>
      <c r="J67" s="7">
        <v>19.178371579700251</v>
      </c>
      <c r="K67" s="2">
        <v>11.236015712006949</v>
      </c>
      <c r="L67" s="2">
        <v>0</v>
      </c>
      <c r="M67" s="2">
        <v>7.4558272392894098</v>
      </c>
      <c r="N67" s="2">
        <v>2.5</v>
      </c>
      <c r="O67" s="3">
        <v>11.070118057054019</v>
      </c>
    </row>
    <row r="68" spans="1:15" x14ac:dyDescent="0.25">
      <c r="A68" s="9">
        <v>64</v>
      </c>
      <c r="B68" s="9">
        <v>1691</v>
      </c>
      <c r="C68" t="str">
        <f>VLOOKUP($B68,[1]OCTUBRE!$B$6:$E$177,2,FALSE)</f>
        <v>COOINPE</v>
      </c>
      <c r="D68" t="str">
        <f>VLOOKUP($B68,[1]OCTUBRE!$B$6:$E$177,3,FALSE)</f>
        <v>MICRO2</v>
      </c>
      <c r="E68" t="str">
        <f>VLOOKUP($B68,[1]OCTUBRE!$B$6:$E$177,4,FALSE)</f>
        <v>RISARALDA</v>
      </c>
      <c r="F68" s="2">
        <v>22.278883765350251</v>
      </c>
      <c r="G68" s="2">
        <v>0</v>
      </c>
      <c r="H68" s="2">
        <v>0</v>
      </c>
      <c r="I68" s="2">
        <v>0</v>
      </c>
      <c r="J68" s="7">
        <v>22.278883765350251</v>
      </c>
      <c r="K68" s="2">
        <v>9.017351772095294</v>
      </c>
      <c r="L68" s="2">
        <v>0</v>
      </c>
      <c r="M68" s="2">
        <v>0</v>
      </c>
      <c r="N68" s="2">
        <v>6.0000000000000009</v>
      </c>
      <c r="O68" s="3">
        <v>8.9728847116028483</v>
      </c>
    </row>
    <row r="69" spans="1:15" x14ac:dyDescent="0.25">
      <c r="A69" s="9">
        <v>65</v>
      </c>
      <c r="B69" s="9">
        <v>1698</v>
      </c>
      <c r="C69" t="str">
        <f>VLOOKUP($B69,[1]OCTUBRE!$B$6:$E$177,2,FALSE)</f>
        <v>COOPROFESORES</v>
      </c>
      <c r="D69" t="str">
        <f>VLOOKUP($B69,[1]OCTUBRE!$B$6:$E$177,3,FALSE)</f>
        <v>MEGAS</v>
      </c>
      <c r="E69" t="str">
        <f>VLOOKUP($B69,[1]OCTUBRE!$B$6:$E$177,4,FALSE)</f>
        <v>SANTANDER</v>
      </c>
      <c r="F69" s="2">
        <v>19.80656948454612</v>
      </c>
      <c r="G69" s="2">
        <v>0</v>
      </c>
      <c r="H69" s="2">
        <v>0</v>
      </c>
      <c r="I69" s="2">
        <v>0</v>
      </c>
      <c r="J69" s="7">
        <v>19.80656948454612</v>
      </c>
      <c r="K69" s="2">
        <v>11.33912006726985</v>
      </c>
      <c r="L69" s="2">
        <v>0</v>
      </c>
      <c r="M69" s="2">
        <v>4.3213193901652032</v>
      </c>
      <c r="N69" s="2">
        <v>0</v>
      </c>
      <c r="O69" s="3">
        <v>11.26020482206417</v>
      </c>
    </row>
    <row r="70" spans="1:15" x14ac:dyDescent="0.25">
      <c r="A70" s="9">
        <v>66</v>
      </c>
      <c r="B70" s="9">
        <v>1703</v>
      </c>
      <c r="C70" t="str">
        <f>VLOOKUP($B70,[1]OCTUBRE!$B$6:$E$177,2,FALSE)</f>
        <v>COOPACREDITO SANTA ROSA</v>
      </c>
      <c r="D70" t="str">
        <f>VLOOKUP($B70,[1]OCTUBRE!$B$6:$E$177,3,FALSE)</f>
        <v>MEDIANAS</v>
      </c>
      <c r="E70" t="str">
        <f>VLOOKUP($B70,[1]OCTUBRE!$B$6:$E$177,4,FALSE)</f>
        <v>ANTIOQUIA</v>
      </c>
      <c r="F70" s="2">
        <v>21.856749433766431</v>
      </c>
      <c r="G70" s="2">
        <v>19.559999999999999</v>
      </c>
      <c r="H70" s="2">
        <v>22.42</v>
      </c>
      <c r="I70" s="2">
        <v>0</v>
      </c>
      <c r="J70" s="7">
        <v>21.734095479825971</v>
      </c>
      <c r="K70" s="2">
        <v>11.80180267901213</v>
      </c>
      <c r="L70" s="2">
        <v>0</v>
      </c>
      <c r="M70" s="2">
        <v>12</v>
      </c>
      <c r="N70" s="2">
        <v>1.5072232979396949</v>
      </c>
      <c r="O70" s="3">
        <v>11.70198635772727</v>
      </c>
    </row>
    <row r="71" spans="1:15" x14ac:dyDescent="0.25">
      <c r="A71" s="9">
        <v>67</v>
      </c>
      <c r="B71" s="9">
        <v>1751</v>
      </c>
      <c r="C71" t="str">
        <f>VLOOKUP($B71,[1]OCTUBRE!$B$6:$E$177,2,FALSE)</f>
        <v>COOSVICENTE</v>
      </c>
      <c r="D71" t="str">
        <f>VLOOKUP($B71,[1]OCTUBRE!$B$6:$E$177,3,FALSE)</f>
        <v>MICRO1</v>
      </c>
      <c r="E71" t="str">
        <f>VLOOKUP($B71,[1]OCTUBRE!$B$6:$E$177,4,FALSE)</f>
        <v>ANTIOQUIA</v>
      </c>
      <c r="F71" s="2">
        <v>24.210183459762991</v>
      </c>
      <c r="G71" s="2">
        <v>0</v>
      </c>
      <c r="H71" s="2">
        <v>34.17</v>
      </c>
      <c r="I71" s="2">
        <v>0</v>
      </c>
      <c r="J71" s="7">
        <v>24.48485405878964</v>
      </c>
      <c r="K71" s="2">
        <v>11.413279195519889</v>
      </c>
      <c r="L71" s="2">
        <v>0</v>
      </c>
      <c r="M71" s="2">
        <v>6.3636457102790978</v>
      </c>
      <c r="N71" s="2">
        <v>2.5499999999999998</v>
      </c>
      <c r="O71" s="3">
        <v>11.199710402844669</v>
      </c>
    </row>
    <row r="72" spans="1:15" x14ac:dyDescent="0.25">
      <c r="A72" s="9">
        <v>68</v>
      </c>
      <c r="B72" s="9">
        <v>1755</v>
      </c>
      <c r="C72" t="str">
        <f>VLOOKUP($B72,[1]OCTUBRE!$B$6:$E$177,2,FALSE)</f>
        <v>COOPECREDITO ENTRERRIOS</v>
      </c>
      <c r="D72" t="str">
        <f>VLOOKUP($B72,[1]OCTUBRE!$B$6:$E$177,3,FALSE)</f>
        <v>PEQUEÑAS</v>
      </c>
      <c r="E72" t="str">
        <f>VLOOKUP($B72,[1]OCTUBRE!$B$6:$E$177,4,FALSE)</f>
        <v>ANTIOQUIA</v>
      </c>
      <c r="F72" s="2">
        <v>24.651702414806959</v>
      </c>
      <c r="G72" s="2">
        <v>0</v>
      </c>
      <c r="H72" s="2">
        <v>22.07429982568274</v>
      </c>
      <c r="I72" s="2">
        <v>0</v>
      </c>
      <c r="J72" s="7">
        <v>22.912808442576679</v>
      </c>
      <c r="K72" s="2">
        <v>11.639918794263149</v>
      </c>
      <c r="L72" s="2">
        <v>0</v>
      </c>
      <c r="M72" s="2">
        <v>6.5</v>
      </c>
      <c r="N72" s="2">
        <v>2.4352868599629862</v>
      </c>
      <c r="O72" s="3">
        <v>11.608384935134289</v>
      </c>
    </row>
    <row r="73" spans="1:15" x14ac:dyDescent="0.25">
      <c r="A73" s="9">
        <v>69</v>
      </c>
      <c r="B73" s="9">
        <v>1756</v>
      </c>
      <c r="C73" t="str">
        <f>VLOOKUP($B73,[1]OCTUBRE!$B$6:$E$177,2,FALSE)</f>
        <v>COOGOMEZPLATA</v>
      </c>
      <c r="D73" t="str">
        <f>VLOOKUP($B73,[1]OCTUBRE!$B$6:$E$177,3,FALSE)</f>
        <v>MICRO1</v>
      </c>
      <c r="E73" t="str">
        <f>VLOOKUP($B73,[1]OCTUBRE!$B$6:$E$177,4,FALSE)</f>
        <v>ANTIOQUIA</v>
      </c>
      <c r="F73" s="2">
        <v>25.222972511295399</v>
      </c>
      <c r="G73" s="2">
        <v>0</v>
      </c>
      <c r="H73" s="2">
        <v>25.34</v>
      </c>
      <c r="I73" s="2">
        <v>0</v>
      </c>
      <c r="J73" s="7">
        <v>25.23945102964403</v>
      </c>
      <c r="K73" s="2">
        <v>11.03242045722701</v>
      </c>
      <c r="L73" s="2">
        <v>0</v>
      </c>
      <c r="M73" s="2">
        <v>4</v>
      </c>
      <c r="N73" s="2">
        <v>2</v>
      </c>
      <c r="O73" s="3">
        <v>10.88235988572105</v>
      </c>
    </row>
    <row r="74" spans="1:15" x14ac:dyDescent="0.25">
      <c r="A74" s="9">
        <v>70</v>
      </c>
      <c r="B74" s="9">
        <v>1760</v>
      </c>
      <c r="C74" t="str">
        <f>VLOOKUP($B74,[1]OCTUBRE!$B$6:$E$177,2,FALSE)</f>
        <v>CREARCOOP</v>
      </c>
      <c r="D74" t="str">
        <f>VLOOKUP($B74,[1]OCTUBRE!$B$6:$E$177,3,FALSE)</f>
        <v>GRANDES</v>
      </c>
      <c r="E74" t="str">
        <f>VLOOKUP($B74,[1]OCTUBRE!$B$6:$E$177,4,FALSE)</f>
        <v>ANTIOQUIA</v>
      </c>
      <c r="F74" s="2">
        <v>27.644205502045601</v>
      </c>
      <c r="G74" s="2">
        <v>0</v>
      </c>
      <c r="H74" s="2">
        <v>34.97</v>
      </c>
      <c r="I74" s="2">
        <v>36.659658361947351</v>
      </c>
      <c r="J74" s="7">
        <v>32.260154488859797</v>
      </c>
      <c r="K74" s="2">
        <v>14.03418666816254</v>
      </c>
      <c r="L74" s="2">
        <v>0</v>
      </c>
      <c r="M74" s="2">
        <v>8</v>
      </c>
      <c r="N74" s="2">
        <v>0.99538523482873353</v>
      </c>
      <c r="O74" s="3">
        <v>13.553009355093421</v>
      </c>
    </row>
    <row r="75" spans="1:15" x14ac:dyDescent="0.25">
      <c r="A75" s="9">
        <v>71</v>
      </c>
      <c r="B75" s="9">
        <v>1805</v>
      </c>
      <c r="C75" t="str">
        <f>VLOOKUP($B75,[1]OCTUBRE!$B$6:$E$177,2,FALSE)</f>
        <v>FORJAR</v>
      </c>
      <c r="D75" t="str">
        <f>VLOOKUP($B75,[1]OCTUBRE!$B$6:$E$177,3,FALSE)</f>
        <v>PEQUEÑAS</v>
      </c>
      <c r="E75" t="str">
        <f>VLOOKUP($B75,[1]OCTUBRE!$B$6:$E$177,4,FALSE)</f>
        <v>ANTIOQUIA</v>
      </c>
      <c r="F75" s="2">
        <v>28.20416824404241</v>
      </c>
      <c r="G75" s="2">
        <v>0</v>
      </c>
      <c r="H75" s="2">
        <v>25.964222541864181</v>
      </c>
      <c r="I75" s="2">
        <v>0</v>
      </c>
      <c r="J75" s="7">
        <v>28.07674543157048</v>
      </c>
      <c r="K75" s="2">
        <v>11.406689316252081</v>
      </c>
      <c r="L75" s="2">
        <v>0</v>
      </c>
      <c r="M75" s="2">
        <v>5.771534195933457</v>
      </c>
      <c r="N75" s="2">
        <v>1.3105315625604541</v>
      </c>
      <c r="O75" s="3">
        <v>11.16966548909912</v>
      </c>
    </row>
    <row r="76" spans="1:15" x14ac:dyDescent="0.25">
      <c r="A76" s="9">
        <v>72</v>
      </c>
      <c r="B76" s="9">
        <v>1811</v>
      </c>
      <c r="C76" t="str">
        <f>VLOOKUP($B76,[1]OCTUBRE!$B$6:$E$177,2,FALSE)</f>
        <v>COOPERATIVA BOLIVARIANA</v>
      </c>
      <c r="D76" t="str">
        <f>VLOOKUP($B76,[1]OCTUBRE!$B$6:$E$177,3,FALSE)</f>
        <v>MICRO1</v>
      </c>
      <c r="E76" t="str">
        <f>VLOOKUP($B76,[1]OCTUBRE!$B$6:$E$177,4,FALSE)</f>
        <v>ANTIOQUIA</v>
      </c>
      <c r="F76" s="2">
        <v>24.548651428950571</v>
      </c>
      <c r="G76" s="2">
        <v>0</v>
      </c>
      <c r="H76" s="2">
        <v>0</v>
      </c>
      <c r="I76" s="2">
        <v>0</v>
      </c>
      <c r="J76" s="7">
        <v>24.548651428950571</v>
      </c>
      <c r="K76" s="2">
        <v>11.595190526226469</v>
      </c>
      <c r="L76" s="2">
        <v>0</v>
      </c>
      <c r="M76" s="2">
        <v>4.0186606806879261</v>
      </c>
      <c r="N76" s="2">
        <v>1.535199637023593</v>
      </c>
      <c r="O76" s="3">
        <v>11.418163421750229</v>
      </c>
    </row>
    <row r="77" spans="1:15" x14ac:dyDescent="0.25">
      <c r="A77" s="9">
        <v>73</v>
      </c>
      <c r="B77" s="9">
        <v>1813</v>
      </c>
      <c r="C77" t="str">
        <f>VLOOKUP($B77,[1]OCTUBRE!$B$6:$E$177,2,FALSE)</f>
        <v>COOFRASA</v>
      </c>
      <c r="D77" t="str">
        <f>VLOOKUP($B77,[1]OCTUBRE!$B$6:$E$177,3,FALSE)</f>
        <v>PEQUEÑAS</v>
      </c>
      <c r="E77" t="str">
        <f>VLOOKUP($B77,[1]OCTUBRE!$B$6:$E$177,4,FALSE)</f>
        <v>ANTIOQUIA</v>
      </c>
      <c r="F77" s="2">
        <v>18.39182859379655</v>
      </c>
      <c r="G77" s="2">
        <v>0</v>
      </c>
      <c r="H77" s="2">
        <v>18.02</v>
      </c>
      <c r="I77" s="2">
        <v>0</v>
      </c>
      <c r="J77" s="7">
        <v>18.371064764899181</v>
      </c>
      <c r="K77" s="2">
        <v>10.71648468123114</v>
      </c>
      <c r="L77" s="2">
        <v>0</v>
      </c>
      <c r="M77" s="2">
        <v>6.6027759248092446</v>
      </c>
      <c r="N77" s="2">
        <v>1.0049999999999999</v>
      </c>
      <c r="O77" s="3">
        <v>10.68065020427319</v>
      </c>
    </row>
    <row r="78" spans="1:15" x14ac:dyDescent="0.25">
      <c r="A78" s="9">
        <v>74</v>
      </c>
      <c r="B78" s="9">
        <v>1824</v>
      </c>
      <c r="C78" t="str">
        <f>VLOOKUP($B78,[1]OCTUBRE!$B$6:$E$177,2,FALSE)</f>
        <v>COOBAGRE</v>
      </c>
      <c r="D78" t="str">
        <f>VLOOKUP($B78,[1]OCTUBRE!$B$6:$E$177,3,FALSE)</f>
        <v>MICRO2</v>
      </c>
      <c r="E78" t="str">
        <f>VLOOKUP($B78,[1]OCTUBRE!$B$6:$E$177,4,FALSE)</f>
        <v>ANTIOQUIA</v>
      </c>
      <c r="F78" s="2">
        <v>30.448641613306489</v>
      </c>
      <c r="G78" s="2">
        <v>0</v>
      </c>
      <c r="H78" s="2">
        <v>0</v>
      </c>
      <c r="I78" s="2">
        <v>0</v>
      </c>
      <c r="J78" s="7">
        <v>30.448641613306489</v>
      </c>
      <c r="K78" s="2">
        <v>7.8079801395984747</v>
      </c>
      <c r="L78" s="2">
        <v>0</v>
      </c>
      <c r="M78" s="2">
        <v>6.3778071334214008</v>
      </c>
      <c r="N78" s="2">
        <v>1.8</v>
      </c>
      <c r="O78" s="3">
        <v>7.204353205388589</v>
      </c>
    </row>
    <row r="79" spans="1:15" x14ac:dyDescent="0.25">
      <c r="A79" s="9">
        <v>75</v>
      </c>
      <c r="B79" s="9">
        <v>1827</v>
      </c>
      <c r="C79" t="str">
        <f>VLOOKUP($B79,[1]OCTUBRE!$B$6:$E$177,2,FALSE)</f>
        <v>COOSANLUIS</v>
      </c>
      <c r="D79" t="str">
        <f>VLOOKUP($B79,[1]OCTUBRE!$B$6:$E$177,3,FALSE)</f>
        <v>PEQUEÑAS</v>
      </c>
      <c r="E79" t="str">
        <f>VLOOKUP($B79,[1]OCTUBRE!$B$6:$E$177,4,FALSE)</f>
        <v>ANTIOQUIA</v>
      </c>
      <c r="F79" s="2">
        <v>22.266612397341799</v>
      </c>
      <c r="G79" s="2">
        <v>15.39</v>
      </c>
      <c r="H79" s="2">
        <v>23.555882923674002</v>
      </c>
      <c r="I79" s="2">
        <v>0</v>
      </c>
      <c r="J79" s="7">
        <v>22.346539531091711</v>
      </c>
      <c r="K79" s="2">
        <v>8.4693777640132328</v>
      </c>
      <c r="L79" s="2">
        <v>0</v>
      </c>
      <c r="M79" s="2">
        <v>4.7011669293532448</v>
      </c>
      <c r="N79" s="2">
        <v>0.4</v>
      </c>
      <c r="O79" s="3">
        <v>7.9111835299923232</v>
      </c>
    </row>
    <row r="80" spans="1:15" x14ac:dyDescent="0.25">
      <c r="A80" s="9">
        <v>76</v>
      </c>
      <c r="B80" s="9">
        <v>1851</v>
      </c>
      <c r="C80" t="str">
        <f>VLOOKUP($B80,[1]OCTUBRE!$B$6:$E$177,2,FALSE)</f>
        <v>COOPMUJER LTDA.</v>
      </c>
      <c r="D80" t="str">
        <f>VLOOKUP($B80,[1]OCTUBRE!$B$6:$E$177,3,FALSE)</f>
        <v>MICRO2</v>
      </c>
      <c r="E80" t="str">
        <f>VLOOKUP($B80,[1]OCTUBRE!$B$6:$E$177,4,FALSE)</f>
        <v>SANTANDER</v>
      </c>
      <c r="F80" s="2">
        <v>31.928366901408449</v>
      </c>
      <c r="G80" s="2">
        <v>0</v>
      </c>
      <c r="H80" s="2">
        <v>0</v>
      </c>
      <c r="I80" s="2">
        <v>0</v>
      </c>
      <c r="J80" s="7">
        <v>31.928366901408449</v>
      </c>
      <c r="K80" s="2">
        <v>11.883782415356841</v>
      </c>
      <c r="L80" s="2">
        <v>0</v>
      </c>
      <c r="M80" s="2">
        <v>14.7072</v>
      </c>
      <c r="N80" s="2">
        <v>3.0415999999999999</v>
      </c>
      <c r="O80" s="3">
        <v>11.879591496491569</v>
      </c>
    </row>
    <row r="81" spans="1:15" x14ac:dyDescent="0.25">
      <c r="A81" s="9">
        <v>77</v>
      </c>
      <c r="B81" s="9">
        <v>1852</v>
      </c>
      <c r="C81" t="str">
        <f>VLOOKUP($B81,[1]OCTUBRE!$B$6:$E$177,2,FALSE)</f>
        <v>COAPAZ</v>
      </c>
      <c r="D81" t="str">
        <f>VLOOKUP($B81,[1]OCTUBRE!$B$6:$E$177,3,FALSE)</f>
        <v>MICRO2</v>
      </c>
      <c r="E81" t="str">
        <f>VLOOKUP($B81,[1]OCTUBRE!$B$6:$E$177,4,FALSE)</f>
        <v>SANTANDER</v>
      </c>
      <c r="F81" s="2">
        <v>21.409404234367312</v>
      </c>
      <c r="G81" s="2">
        <v>0</v>
      </c>
      <c r="H81" s="2">
        <v>21.5</v>
      </c>
      <c r="I81" s="2">
        <v>0</v>
      </c>
      <c r="J81" s="7">
        <v>21.437329700272478</v>
      </c>
      <c r="K81" s="2">
        <v>8.1748927038626622</v>
      </c>
      <c r="L81" s="2">
        <v>0</v>
      </c>
      <c r="M81" s="2">
        <v>4.5</v>
      </c>
      <c r="N81" s="2">
        <v>3.2</v>
      </c>
      <c r="O81" s="3">
        <v>7.7484276031251671</v>
      </c>
    </row>
    <row r="82" spans="1:15" x14ac:dyDescent="0.25">
      <c r="A82" s="9">
        <v>78</v>
      </c>
      <c r="B82" s="9">
        <v>1859</v>
      </c>
      <c r="C82" t="str">
        <f>VLOOKUP($B82,[1]OCTUBRE!$B$6:$E$177,2,FALSE)</f>
        <v>COOPSERVIVELEZ LIMITADA</v>
      </c>
      <c r="D82" t="str">
        <f>VLOOKUP($B82,[1]OCTUBRE!$B$6:$E$177,3,FALSE)</f>
        <v>GRANDES</v>
      </c>
      <c r="E82" t="str">
        <f>VLOOKUP($B82,[1]OCTUBRE!$B$6:$E$177,4,FALSE)</f>
        <v>SANTANDER</v>
      </c>
      <c r="F82" s="2">
        <v>25.150161241777411</v>
      </c>
      <c r="G82" s="2">
        <v>0</v>
      </c>
      <c r="H82" s="2">
        <v>20.72074436186023</v>
      </c>
      <c r="I82" s="2">
        <v>26.82</v>
      </c>
      <c r="J82" s="7">
        <v>21.316941441874089</v>
      </c>
      <c r="K82" s="2">
        <v>11.08778606875838</v>
      </c>
      <c r="L82" s="2">
        <v>0</v>
      </c>
      <c r="M82" s="2">
        <v>6.639225363802356</v>
      </c>
      <c r="N82" s="2">
        <v>1.9004457115980851</v>
      </c>
      <c r="O82" s="3">
        <v>10.649518385774019</v>
      </c>
    </row>
    <row r="83" spans="1:15" x14ac:dyDescent="0.25">
      <c r="A83" s="9">
        <v>79</v>
      </c>
      <c r="B83" s="9">
        <v>1889</v>
      </c>
      <c r="C83" t="str">
        <f>VLOOKUP($B83,[1]OCTUBRE!$B$6:$E$177,2,FALSE)</f>
        <v>CONGENTE</v>
      </c>
      <c r="D83" t="str">
        <f>VLOOKUP($B83,[1]OCTUBRE!$B$6:$E$177,3,FALSE)</f>
        <v>MEDIANAS</v>
      </c>
      <c r="E83" t="str">
        <f>VLOOKUP($B83,[1]OCTUBRE!$B$6:$E$177,4,FALSE)</f>
        <v>META</v>
      </c>
      <c r="F83" s="2">
        <v>26.420650608307149</v>
      </c>
      <c r="G83" s="2">
        <v>0</v>
      </c>
      <c r="H83" s="2">
        <v>0</v>
      </c>
      <c r="I83" s="2">
        <v>41.508054180303702</v>
      </c>
      <c r="J83" s="7">
        <v>32.464434121847603</v>
      </c>
      <c r="K83" s="2">
        <v>11.866257076244819</v>
      </c>
      <c r="L83" s="2">
        <v>0</v>
      </c>
      <c r="M83" s="2">
        <v>1.987748689732926</v>
      </c>
      <c r="N83" s="2">
        <v>0.91341716166695452</v>
      </c>
      <c r="O83" s="3">
        <v>10.857724551641491</v>
      </c>
    </row>
    <row r="84" spans="1:15" x14ac:dyDescent="0.25">
      <c r="A84" s="9">
        <v>80</v>
      </c>
      <c r="B84" s="9">
        <v>1894</v>
      </c>
      <c r="C84" t="str">
        <f>VLOOKUP($B84,[1]OCTUBRE!$B$6:$E$177,2,FALSE)</f>
        <v>COORINOQUIA</v>
      </c>
      <c r="D84" t="str">
        <f>VLOOKUP($B84,[1]OCTUBRE!$B$6:$E$177,3,FALSE)</f>
        <v>MICRO2</v>
      </c>
      <c r="E84" t="str">
        <f>VLOOKUP($B84,[1]OCTUBRE!$B$6:$E$177,4,FALSE)</f>
        <v>META</v>
      </c>
      <c r="F84" s="2">
        <v>25.535990239934929</v>
      </c>
      <c r="G84" s="2">
        <v>0</v>
      </c>
      <c r="H84" s="2">
        <v>0</v>
      </c>
      <c r="I84" s="2">
        <v>0</v>
      </c>
      <c r="J84" s="7">
        <v>25.535990239934929</v>
      </c>
      <c r="K84" s="2">
        <v>11.286495700969841</v>
      </c>
      <c r="L84" s="2">
        <v>0</v>
      </c>
      <c r="M84" s="2">
        <v>0</v>
      </c>
      <c r="N84" s="2">
        <v>0.70000000000000007</v>
      </c>
      <c r="O84" s="3">
        <v>10.351678751597751</v>
      </c>
    </row>
    <row r="85" spans="1:15" x14ac:dyDescent="0.25">
      <c r="A85" s="9">
        <v>81</v>
      </c>
      <c r="B85" s="9">
        <v>1961</v>
      </c>
      <c r="C85" t="str">
        <f>VLOOKUP($B85,[1]OCTUBRE!$B$6:$E$177,2,FALSE)</f>
        <v>COOTRAUNION</v>
      </c>
      <c r="D85" t="str">
        <f>VLOOKUP($B85,[1]OCTUBRE!$B$6:$E$177,3,FALSE)</f>
        <v>MICRO1</v>
      </c>
      <c r="E85" t="str">
        <f>VLOOKUP($B85,[1]OCTUBRE!$B$6:$E$177,4,FALSE)</f>
        <v>VALLE</v>
      </c>
      <c r="F85" s="2">
        <v>16.049797134568308</v>
      </c>
      <c r="G85" s="2">
        <v>11.35</v>
      </c>
      <c r="H85" s="2">
        <v>0</v>
      </c>
      <c r="I85" s="2">
        <v>0</v>
      </c>
      <c r="J85" s="7">
        <v>15.366157718148401</v>
      </c>
      <c r="K85" s="2">
        <v>7.9268292682926829</v>
      </c>
      <c r="L85" s="2">
        <v>0</v>
      </c>
      <c r="M85" s="2">
        <v>0.4134146341463415</v>
      </c>
      <c r="N85" s="2">
        <v>0.25977348257243899</v>
      </c>
      <c r="O85" s="3">
        <v>2.9755507649341801</v>
      </c>
    </row>
    <row r="86" spans="1:15" x14ac:dyDescent="0.25">
      <c r="A86" s="9">
        <v>82</v>
      </c>
      <c r="B86" s="9">
        <v>1991</v>
      </c>
      <c r="C86" t="str">
        <f>VLOOKUP($B86,[1]OCTUBRE!$B$6:$E$177,2,FALSE)</f>
        <v>GRANCOOP</v>
      </c>
      <c r="D86" t="str">
        <f>VLOOKUP($B86,[1]OCTUBRE!$B$6:$E$177,3,FALSE)</f>
        <v>MICRO1</v>
      </c>
      <c r="E86" t="str">
        <f>VLOOKUP($B86,[1]OCTUBRE!$B$6:$E$177,4,FALSE)</f>
        <v>VALLE</v>
      </c>
      <c r="F86" s="2">
        <v>17.8982561223057</v>
      </c>
      <c r="G86" s="2">
        <v>0</v>
      </c>
      <c r="H86" s="2">
        <v>0</v>
      </c>
      <c r="I86" s="2">
        <v>0</v>
      </c>
      <c r="J86" s="7">
        <v>17.8982561223057</v>
      </c>
      <c r="K86" s="2">
        <v>12.39480864994465</v>
      </c>
      <c r="L86" s="2">
        <v>2</v>
      </c>
      <c r="M86" s="2">
        <v>13.15879739734253</v>
      </c>
      <c r="N86" s="2">
        <v>0.1001457696878814</v>
      </c>
      <c r="O86" s="3">
        <v>12.501613889204529</v>
      </c>
    </row>
    <row r="87" spans="1:15" x14ac:dyDescent="0.25">
      <c r="A87" s="9">
        <v>83</v>
      </c>
      <c r="B87" s="9">
        <v>1997</v>
      </c>
      <c r="C87" t="str">
        <f>VLOOKUP($B87,[1]OCTUBRE!$B$6:$E$177,2,FALSE)</f>
        <v>COOFIPOPULAR</v>
      </c>
      <c r="D87" t="str">
        <f>VLOOKUP($B87,[1]OCTUBRE!$B$6:$E$177,3,FALSE)</f>
        <v>GRANDES</v>
      </c>
      <c r="E87" t="str">
        <f>VLOOKUP($B87,[1]OCTUBRE!$B$6:$E$177,4,FALSE)</f>
        <v>VALLE</v>
      </c>
      <c r="F87" s="2">
        <v>19.40071853024304</v>
      </c>
      <c r="G87" s="2">
        <v>0</v>
      </c>
      <c r="H87" s="2">
        <v>0</v>
      </c>
      <c r="I87" s="2">
        <v>0</v>
      </c>
      <c r="J87" s="7">
        <v>19.40071853024304</v>
      </c>
      <c r="K87" s="2">
        <v>13.21297731363534</v>
      </c>
      <c r="L87" s="2">
        <v>1.7</v>
      </c>
      <c r="M87" s="2">
        <v>4.4612815019519392</v>
      </c>
      <c r="N87" s="2">
        <v>1</v>
      </c>
      <c r="O87" s="3">
        <v>11.979316902226691</v>
      </c>
    </row>
    <row r="88" spans="1:15" x14ac:dyDescent="0.25">
      <c r="A88" s="9">
        <v>84</v>
      </c>
      <c r="B88" s="9">
        <v>2006</v>
      </c>
      <c r="C88" t="str">
        <f>VLOOKUP($B88,[1]OCTUBRE!$B$6:$E$177,2,FALSE)</f>
        <v>FINECOOP</v>
      </c>
      <c r="D88" t="str">
        <f>VLOOKUP($B88,[1]OCTUBRE!$B$6:$E$177,3,FALSE)</f>
        <v>MICRO1</v>
      </c>
      <c r="E88" t="str">
        <f>VLOOKUP($B88,[1]OCTUBRE!$B$6:$E$177,4,FALSE)</f>
        <v>SANTANDER</v>
      </c>
      <c r="F88" s="2">
        <v>18.952349866465919</v>
      </c>
      <c r="G88" s="2">
        <v>0</v>
      </c>
      <c r="H88" s="2">
        <v>0</v>
      </c>
      <c r="I88" s="2">
        <v>0</v>
      </c>
      <c r="J88" s="7">
        <v>18.952349866465919</v>
      </c>
      <c r="K88" s="2">
        <v>12.416127991564871</v>
      </c>
      <c r="L88" s="2">
        <v>0</v>
      </c>
      <c r="M88" s="2">
        <v>6</v>
      </c>
      <c r="N88" s="2">
        <v>8.6512091053165889</v>
      </c>
      <c r="O88" s="3">
        <v>11.59573554076473</v>
      </c>
    </row>
    <row r="89" spans="1:15" x14ac:dyDescent="0.25">
      <c r="A89" s="9">
        <v>85</v>
      </c>
      <c r="B89" s="9">
        <v>2012</v>
      </c>
      <c r="C89" t="str">
        <f>VLOOKUP($B89,[1]OCTUBRE!$B$6:$E$177,2,FALSE)</f>
        <v xml:space="preserve">COOSANANDRESITO </v>
      </c>
      <c r="D89" t="str">
        <f>VLOOKUP($B89,[1]OCTUBRE!$B$6:$E$177,3,FALSE)</f>
        <v>MICRO2</v>
      </c>
      <c r="E89" t="str">
        <f>VLOOKUP($B89,[1]OCTUBRE!$B$6:$E$177,4,FALSE)</f>
        <v>SANTANDER</v>
      </c>
      <c r="F89" s="2">
        <v>17.88</v>
      </c>
      <c r="G89" s="2">
        <v>0</v>
      </c>
      <c r="H89" s="2">
        <v>23.38438596491228</v>
      </c>
      <c r="I89" s="2">
        <v>0</v>
      </c>
      <c r="J89" s="7">
        <v>22.39438848920863</v>
      </c>
      <c r="K89" s="2">
        <v>10.49954505523627</v>
      </c>
      <c r="L89" s="2">
        <v>0</v>
      </c>
      <c r="M89" s="2">
        <v>0</v>
      </c>
      <c r="N89" s="2">
        <v>1.5</v>
      </c>
      <c r="O89" s="3">
        <v>10.466936409675119</v>
      </c>
    </row>
    <row r="90" spans="1:15" x14ac:dyDescent="0.25">
      <c r="A90" s="9">
        <v>86</v>
      </c>
      <c r="B90" s="9">
        <v>2021</v>
      </c>
      <c r="C90" t="str">
        <f>VLOOKUP($B90,[1]OCTUBRE!$B$6:$E$177,2,FALSE)</f>
        <v>COESCOOP</v>
      </c>
      <c r="D90" t="str">
        <f>VLOOKUP($B90,[1]OCTUBRE!$B$6:$E$177,3,FALSE)</f>
        <v>MICRO2</v>
      </c>
      <c r="E90" t="str">
        <f>VLOOKUP($B90,[1]OCTUBRE!$B$6:$E$177,4,FALSE)</f>
        <v>SANTANDER</v>
      </c>
      <c r="F90" s="2">
        <v>26.424351421341719</v>
      </c>
      <c r="G90" s="2">
        <v>0</v>
      </c>
      <c r="H90" s="2">
        <v>18.389172824008501</v>
      </c>
      <c r="I90" s="2">
        <v>0</v>
      </c>
      <c r="J90" s="7">
        <v>25.997259985291731</v>
      </c>
      <c r="K90" s="2">
        <v>12.170279794693281</v>
      </c>
      <c r="L90" s="2">
        <v>0</v>
      </c>
      <c r="M90" s="2">
        <v>4.0741542919800002</v>
      </c>
      <c r="N90" s="2">
        <v>1.9528567609972121</v>
      </c>
      <c r="O90" s="3">
        <v>11.911560734058151</v>
      </c>
    </row>
    <row r="91" spans="1:15" x14ac:dyDescent="0.25">
      <c r="A91" s="9">
        <v>87</v>
      </c>
      <c r="B91" s="9">
        <v>2024</v>
      </c>
      <c r="C91" t="str">
        <f>VLOOKUP($B91,[1]OCTUBRE!$B$6:$E$177,2,FALSE)</f>
        <v>COOPROFESIONALES LTDA.</v>
      </c>
      <c r="D91" t="str">
        <f>VLOOKUP($B91,[1]OCTUBRE!$B$6:$E$177,3,FALSE)</f>
        <v>MICRO1</v>
      </c>
      <c r="E91" t="str">
        <f>VLOOKUP($B91,[1]OCTUBRE!$B$6:$E$177,4,FALSE)</f>
        <v>SANTANDER</v>
      </c>
      <c r="F91" s="2">
        <v>16.18309507572226</v>
      </c>
      <c r="G91" s="2">
        <v>0</v>
      </c>
      <c r="H91" s="2">
        <v>0</v>
      </c>
      <c r="I91" s="2">
        <v>0</v>
      </c>
      <c r="J91" s="7">
        <v>16.18309507572226</v>
      </c>
      <c r="K91" s="2">
        <v>11.96615778605638</v>
      </c>
      <c r="L91" s="2">
        <v>0</v>
      </c>
      <c r="M91" s="2">
        <v>5.5596734761167133</v>
      </c>
      <c r="N91" s="2">
        <v>4.0368649048527656</v>
      </c>
      <c r="O91" s="3">
        <v>10.344204857081751</v>
      </c>
    </row>
    <row r="92" spans="1:15" x14ac:dyDescent="0.25">
      <c r="A92" s="9">
        <v>88</v>
      </c>
      <c r="B92" s="9">
        <v>2028</v>
      </c>
      <c r="C92" t="str">
        <f>VLOOKUP($B92,[1]OCTUBRE!$B$6:$E$177,2,FALSE)</f>
        <v>COOPCLERO LTDA.</v>
      </c>
      <c r="D92" t="str">
        <f>VLOOKUP($B92,[1]OCTUBRE!$B$6:$E$177,3,FALSE)</f>
        <v>MICRO2</v>
      </c>
      <c r="E92" t="str">
        <f>VLOOKUP($B92,[1]OCTUBRE!$B$6:$E$177,4,FALSE)</f>
        <v>SANTANDER</v>
      </c>
      <c r="F92" s="2">
        <v>22</v>
      </c>
      <c r="G92" s="2">
        <v>0</v>
      </c>
      <c r="H92" s="2">
        <v>0</v>
      </c>
      <c r="I92" s="2">
        <v>0</v>
      </c>
      <c r="J92" s="7">
        <v>22</v>
      </c>
      <c r="K92" s="2">
        <v>10.493345974130481</v>
      </c>
      <c r="L92" s="2">
        <v>0</v>
      </c>
      <c r="M92" s="2">
        <v>0</v>
      </c>
      <c r="N92" s="2">
        <v>2.5</v>
      </c>
      <c r="O92" s="3">
        <v>10.01306940636365</v>
      </c>
    </row>
    <row r="93" spans="1:15" x14ac:dyDescent="0.25">
      <c r="A93" s="9">
        <v>89</v>
      </c>
      <c r="B93" s="9">
        <v>2058</v>
      </c>
      <c r="C93" t="str">
        <f>VLOOKUP($B93,[1]OCTUBRE!$B$6:$E$177,2,FALSE)</f>
        <v>CEMCOP</v>
      </c>
      <c r="D93" t="str">
        <f>VLOOKUP($B93,[1]OCTUBRE!$B$6:$E$177,3,FALSE)</f>
        <v>PEQUEÑAS</v>
      </c>
      <c r="E93" t="str">
        <f>VLOOKUP($B93,[1]OCTUBRE!$B$6:$E$177,4,FALSE)</f>
        <v>VALLE</v>
      </c>
      <c r="F93" s="2">
        <v>23.266760840497689</v>
      </c>
      <c r="G93" s="2">
        <v>0</v>
      </c>
      <c r="H93" s="2">
        <v>0</v>
      </c>
      <c r="I93" s="2">
        <v>0</v>
      </c>
      <c r="J93" s="7">
        <v>23.266760840497689</v>
      </c>
      <c r="K93" s="2">
        <v>12.75390111996942</v>
      </c>
      <c r="L93" s="2">
        <v>2</v>
      </c>
      <c r="M93" s="2">
        <v>4.2883018962368649</v>
      </c>
      <c r="N93" s="2">
        <v>1.177778436194483</v>
      </c>
      <c r="O93" s="3">
        <v>12.62296505105847</v>
      </c>
    </row>
    <row r="94" spans="1:15" x14ac:dyDescent="0.25">
      <c r="A94" s="9">
        <v>90</v>
      </c>
      <c r="B94" s="9">
        <v>2077</v>
      </c>
      <c r="C94" t="str">
        <f>VLOOKUP($B94,[1]OCTUBRE!$B$6:$E$177,2,FALSE)</f>
        <v>COOPCARVAJAL</v>
      </c>
      <c r="D94" t="str">
        <f>VLOOKUP($B94,[1]OCTUBRE!$B$6:$E$177,3,FALSE)</f>
        <v>MEDIANAS</v>
      </c>
      <c r="E94" t="str">
        <f>VLOOKUP($B94,[1]OCTUBRE!$B$6:$E$177,4,FALSE)</f>
        <v>VALLE</v>
      </c>
      <c r="F94" s="2">
        <v>20.150230046936969</v>
      </c>
      <c r="G94" s="2">
        <v>15.5</v>
      </c>
      <c r="H94" s="2">
        <v>0</v>
      </c>
      <c r="I94" s="2">
        <v>0</v>
      </c>
      <c r="J94" s="7">
        <v>19.96832201080019</v>
      </c>
      <c r="K94" s="2">
        <v>10.84763820958022</v>
      </c>
      <c r="L94" s="2">
        <v>0</v>
      </c>
      <c r="M94" s="2">
        <v>1.427046453873376</v>
      </c>
      <c r="N94" s="2">
        <v>2.5</v>
      </c>
      <c r="O94" s="3">
        <v>10.789413143071229</v>
      </c>
    </row>
    <row r="95" spans="1:15" x14ac:dyDescent="0.25">
      <c r="A95" s="9">
        <v>91</v>
      </c>
      <c r="B95" s="9">
        <v>2078</v>
      </c>
      <c r="C95" t="str">
        <f>VLOOKUP($B95,[1]OCTUBRE!$B$6:$E$177,2,FALSE)</f>
        <v>COOTRAIPI</v>
      </c>
      <c r="D95" t="str">
        <f>VLOOKUP($B95,[1]OCTUBRE!$B$6:$E$177,3,FALSE)</f>
        <v>PEQUEÑAS</v>
      </c>
      <c r="E95" t="str">
        <f>VLOOKUP($B95,[1]OCTUBRE!$B$6:$E$177,4,FALSE)</f>
        <v>VALLE</v>
      </c>
      <c r="F95" s="2">
        <v>22.51461333346213</v>
      </c>
      <c r="G95" s="2">
        <v>0</v>
      </c>
      <c r="H95" s="2">
        <v>0</v>
      </c>
      <c r="I95" s="2">
        <v>0</v>
      </c>
      <c r="J95" s="7">
        <v>22.51461333346213</v>
      </c>
      <c r="K95" s="2">
        <v>6.5096188368132388</v>
      </c>
      <c r="L95" s="2">
        <v>2</v>
      </c>
      <c r="M95" s="2">
        <v>0</v>
      </c>
      <c r="N95" s="2">
        <v>2.230476733587619</v>
      </c>
      <c r="O95" s="3">
        <v>6.3222453988495397</v>
      </c>
    </row>
    <row r="96" spans="1:15" x14ac:dyDescent="0.25">
      <c r="A96" s="9">
        <v>92</v>
      </c>
      <c r="B96" s="9">
        <v>2109</v>
      </c>
      <c r="C96" t="str">
        <f>VLOOKUP($B96,[1]OCTUBRE!$B$6:$E$177,2,FALSE)</f>
        <v>SIGLOXX</v>
      </c>
      <c r="D96" t="str">
        <f>VLOOKUP($B96,[1]OCTUBRE!$B$6:$E$177,3,FALSE)</f>
        <v>MICRO2</v>
      </c>
      <c r="E96" t="str">
        <f>VLOOKUP($B96,[1]OCTUBRE!$B$6:$E$177,4,FALSE)</f>
        <v>VALLE</v>
      </c>
      <c r="F96" s="2">
        <v>22.998252232616942</v>
      </c>
      <c r="G96" s="2">
        <v>0</v>
      </c>
      <c r="H96" s="2">
        <v>0</v>
      </c>
      <c r="I96" s="2">
        <v>0</v>
      </c>
      <c r="J96" s="7">
        <v>22.998252232616942</v>
      </c>
      <c r="K96" s="2">
        <v>8.1538175046554926</v>
      </c>
      <c r="L96" s="2">
        <v>1</v>
      </c>
      <c r="M96" s="2">
        <v>6.1179990348106763</v>
      </c>
      <c r="N96" s="2">
        <v>0.99999999999999989</v>
      </c>
      <c r="O96" s="3">
        <v>7.1155451228342157</v>
      </c>
    </row>
    <row r="97" spans="1:15" x14ac:dyDescent="0.25">
      <c r="A97" s="9">
        <v>93</v>
      </c>
      <c r="B97" s="9">
        <v>2130</v>
      </c>
      <c r="C97" t="str">
        <f>VLOOKUP($B97,[1]OCTUBRE!$B$6:$E$177,2,FALSE)</f>
        <v>MULTIROBLE</v>
      </c>
      <c r="D97" t="str">
        <f>VLOOKUP($B97,[1]OCTUBRE!$B$6:$E$177,3,FALSE)</f>
        <v>PEQUEÑAS</v>
      </c>
      <c r="E97" t="str">
        <f>VLOOKUP($B97,[1]OCTUBRE!$B$6:$E$177,4,FALSE)</f>
        <v>VALLE</v>
      </c>
      <c r="F97" s="2">
        <v>15.944861182061461</v>
      </c>
      <c r="G97" s="2">
        <v>0</v>
      </c>
      <c r="H97" s="2">
        <v>0</v>
      </c>
      <c r="I97" s="2">
        <v>0</v>
      </c>
      <c r="J97" s="7">
        <v>15.944861182061461</v>
      </c>
      <c r="K97" s="2">
        <v>9.6167596273098432</v>
      </c>
      <c r="L97" s="2">
        <v>0</v>
      </c>
      <c r="M97" s="2">
        <v>11.59</v>
      </c>
      <c r="N97" s="2">
        <v>1</v>
      </c>
      <c r="O97" s="3">
        <v>9.6086543309388599</v>
      </c>
    </row>
    <row r="98" spans="1:15" x14ac:dyDescent="0.25">
      <c r="A98" s="9">
        <v>94</v>
      </c>
      <c r="B98" s="9">
        <v>2196</v>
      </c>
      <c r="C98" t="str">
        <f>VLOOKUP($B98,[1]OCTUBRE!$B$6:$E$177,2,FALSE)</f>
        <v>COUNAL</v>
      </c>
      <c r="D98" t="str">
        <f>VLOOKUP($B98,[1]OCTUBRE!$B$6:$E$177,3,FALSE)</f>
        <v>MICRO2</v>
      </c>
      <c r="E98" t="str">
        <f>VLOOKUP($B98,[1]OCTUBRE!$B$6:$E$177,4,FALSE)</f>
        <v>VALLE</v>
      </c>
      <c r="F98" s="2">
        <v>16.38715649867374</v>
      </c>
      <c r="G98" s="2">
        <v>0</v>
      </c>
      <c r="H98" s="2">
        <v>0</v>
      </c>
      <c r="I98" s="2">
        <v>0</v>
      </c>
      <c r="J98" s="7">
        <v>16.38715649867374</v>
      </c>
      <c r="K98" s="2">
        <v>12.795438499165</v>
      </c>
      <c r="L98" s="2">
        <v>0</v>
      </c>
      <c r="M98" s="2">
        <v>5</v>
      </c>
      <c r="N98" s="2">
        <v>1.51</v>
      </c>
      <c r="O98" s="3">
        <v>12.787398115281841</v>
      </c>
    </row>
    <row r="99" spans="1:15" x14ac:dyDescent="0.25">
      <c r="A99" s="9">
        <v>95</v>
      </c>
      <c r="B99" s="9">
        <v>2199</v>
      </c>
      <c r="C99" t="str">
        <f>VLOOKUP($B99,[1]OCTUBRE!$B$6:$E$177,2,FALSE)</f>
        <v>MANUELITACOOP</v>
      </c>
      <c r="D99" t="str">
        <f>VLOOKUP($B99,[1]OCTUBRE!$B$6:$E$177,3,FALSE)</f>
        <v>PEQUEÑAS</v>
      </c>
      <c r="E99" t="str">
        <f>VLOOKUP($B99,[1]OCTUBRE!$B$6:$E$177,4,FALSE)</f>
        <v>VALLE</v>
      </c>
      <c r="F99" s="2">
        <v>24.52759607993654</v>
      </c>
      <c r="G99" s="2">
        <v>11.351000000000001</v>
      </c>
      <c r="H99" s="2">
        <v>20.86128571428571</v>
      </c>
      <c r="I99" s="2">
        <v>0</v>
      </c>
      <c r="J99" s="7">
        <v>23.60140795379413</v>
      </c>
      <c r="K99" s="2">
        <v>11.70672159515771</v>
      </c>
      <c r="L99" s="2">
        <v>0</v>
      </c>
      <c r="M99" s="2">
        <v>5.3572689512628049</v>
      </c>
      <c r="N99" s="2">
        <v>0.68057274010240254</v>
      </c>
      <c r="O99" s="3">
        <v>11.673193346130111</v>
      </c>
    </row>
    <row r="100" spans="1:15" x14ac:dyDescent="0.25">
      <c r="A100" s="9">
        <v>96</v>
      </c>
      <c r="B100" s="9">
        <v>2223</v>
      </c>
      <c r="C100" t="str">
        <f>VLOOKUP($B100,[1]OCTUBRE!$B$6:$E$177,2,FALSE)</f>
        <v>MULTIACOOP</v>
      </c>
      <c r="D100" t="str">
        <f>VLOOKUP($B100,[1]OCTUBRE!$B$6:$E$177,3,FALSE)</f>
        <v>MICRO2</v>
      </c>
      <c r="E100" t="str">
        <f>VLOOKUP($B100,[1]OCTUBRE!$B$6:$E$177,4,FALSE)</f>
        <v>VALLE</v>
      </c>
      <c r="F100" s="2">
        <v>27.17679300118624</v>
      </c>
      <c r="G100" s="2">
        <v>0</v>
      </c>
      <c r="H100" s="2">
        <v>0</v>
      </c>
      <c r="I100" s="2">
        <v>0</v>
      </c>
      <c r="J100" s="7">
        <v>27.17679300118624</v>
      </c>
      <c r="K100" s="2">
        <v>7.6299805314256606</v>
      </c>
      <c r="L100" s="2">
        <v>0</v>
      </c>
      <c r="M100" s="2">
        <v>0</v>
      </c>
      <c r="N100" s="2">
        <v>2.5299999999999998</v>
      </c>
      <c r="O100" s="3">
        <v>7.252959606428198</v>
      </c>
    </row>
    <row r="101" spans="1:15" x14ac:dyDescent="0.25">
      <c r="A101" s="9">
        <v>97</v>
      </c>
      <c r="B101" s="9">
        <v>2231</v>
      </c>
      <c r="C101" t="str">
        <f>VLOOKUP($B101,[1]OCTUBRE!$B$6:$E$177,2,FALSE)</f>
        <v>MULTIEMPRESAS</v>
      </c>
      <c r="D101" t="str">
        <f>VLOOKUP($B101,[1]OCTUBRE!$B$6:$E$177,3,FALSE)</f>
        <v>MICRO2</v>
      </c>
      <c r="E101" t="str">
        <f>VLOOKUP($B101,[1]OCTUBRE!$B$6:$E$177,4,FALSE)</f>
        <v>VALLE</v>
      </c>
      <c r="F101" s="2">
        <v>20.688483843423938</v>
      </c>
      <c r="G101" s="2">
        <v>0</v>
      </c>
      <c r="H101" s="2">
        <v>0</v>
      </c>
      <c r="I101" s="2">
        <v>0</v>
      </c>
      <c r="J101" s="7">
        <v>20.688483843423938</v>
      </c>
      <c r="K101" s="2">
        <v>11.55533351568292</v>
      </c>
      <c r="L101" s="2">
        <v>0</v>
      </c>
      <c r="M101" s="2">
        <v>6.17</v>
      </c>
      <c r="N101" s="2">
        <v>0</v>
      </c>
      <c r="O101" s="3">
        <v>11.52812055617847</v>
      </c>
    </row>
    <row r="102" spans="1:15" x14ac:dyDescent="0.25">
      <c r="A102" s="9">
        <v>98</v>
      </c>
      <c r="B102" s="9">
        <v>2246</v>
      </c>
      <c r="C102" t="str">
        <f>VLOOKUP($B102,[1]OCTUBRE!$B$6:$E$177,2,FALSE)</f>
        <v>COOTRAIM</v>
      </c>
      <c r="D102" t="str">
        <f>VLOOKUP($B102,[1]OCTUBRE!$B$6:$E$177,3,FALSE)</f>
        <v>PEQUEÑAS</v>
      </c>
      <c r="E102" t="str">
        <f>VLOOKUP($B102,[1]OCTUBRE!$B$6:$E$177,4,FALSE)</f>
        <v>VALLE</v>
      </c>
      <c r="F102" s="2">
        <v>19.177503040588729</v>
      </c>
      <c r="G102" s="2">
        <v>16.760000000000002</v>
      </c>
      <c r="H102" s="2">
        <v>0</v>
      </c>
      <c r="I102" s="2">
        <v>37.185203761755488</v>
      </c>
      <c r="J102" s="7">
        <v>19.06326068707757</v>
      </c>
      <c r="K102" s="2">
        <v>8.4713006628526912</v>
      </c>
      <c r="L102" s="2">
        <v>0.06</v>
      </c>
      <c r="M102" s="2">
        <v>4.0903718948141794</v>
      </c>
      <c r="N102" s="2">
        <v>1.9204931439107471</v>
      </c>
      <c r="O102" s="3">
        <v>7.2240164709945747</v>
      </c>
    </row>
    <row r="103" spans="1:15" x14ac:dyDescent="0.25">
      <c r="A103" s="9">
        <v>99</v>
      </c>
      <c r="B103" s="9">
        <v>2336</v>
      </c>
      <c r="C103" t="str">
        <f>VLOOKUP($B103,[1]OCTUBRE!$B$6:$E$177,2,FALSE)</f>
        <v>CANAPRO</v>
      </c>
      <c r="D103" t="str">
        <f>VLOOKUP($B103,[1]OCTUBRE!$B$6:$E$177,3,FALSE)</f>
        <v>GRANDES</v>
      </c>
      <c r="E103" t="str">
        <f>VLOOKUP($B103,[1]OCTUBRE!$B$6:$E$177,4,FALSE)</f>
        <v>BOYACA</v>
      </c>
      <c r="F103" s="2">
        <v>19.459911165127519</v>
      </c>
      <c r="G103" s="2">
        <v>0</v>
      </c>
      <c r="H103" s="2">
        <v>0</v>
      </c>
      <c r="I103" s="2">
        <v>0</v>
      </c>
      <c r="J103" s="7">
        <v>19.459911165127519</v>
      </c>
      <c r="K103" s="2">
        <v>11.343874807692011</v>
      </c>
      <c r="L103" s="2">
        <v>0</v>
      </c>
      <c r="M103" s="2">
        <v>3.308510638297872</v>
      </c>
      <c r="N103" s="2">
        <v>6.0521452971193442E-2</v>
      </c>
      <c r="O103" s="3">
        <v>11.148531994749129</v>
      </c>
    </row>
    <row r="104" spans="1:15" x14ac:dyDescent="0.25">
      <c r="A104" s="9">
        <v>100</v>
      </c>
      <c r="B104" s="9">
        <v>2337</v>
      </c>
      <c r="C104" t="str">
        <f>VLOOKUP($B104,[1]OCTUBRE!$B$6:$E$177,2,FALSE)</f>
        <v>COOMULNORBOY</v>
      </c>
      <c r="D104" t="str">
        <f>VLOOKUP($B104,[1]OCTUBRE!$B$6:$E$177,3,FALSE)</f>
        <v>MICRO1</v>
      </c>
      <c r="E104" t="str">
        <f>VLOOKUP($B104,[1]OCTUBRE!$B$6:$E$177,4,FALSE)</f>
        <v>BOYACA</v>
      </c>
      <c r="F104" s="2">
        <v>18.51268620537682</v>
      </c>
      <c r="G104" s="2">
        <v>0</v>
      </c>
      <c r="H104" s="2">
        <v>0</v>
      </c>
      <c r="I104" s="2">
        <v>0</v>
      </c>
      <c r="J104" s="7">
        <v>18.51268620537682</v>
      </c>
      <c r="K104" s="2">
        <v>9.1500988066454934</v>
      </c>
      <c r="L104" s="2">
        <v>0</v>
      </c>
      <c r="M104" s="2">
        <v>0</v>
      </c>
      <c r="N104" s="2">
        <v>3.04</v>
      </c>
      <c r="O104" s="3">
        <v>9.1253949703442263</v>
      </c>
    </row>
    <row r="105" spans="1:15" x14ac:dyDescent="0.25">
      <c r="A105" s="9">
        <v>101</v>
      </c>
      <c r="B105" s="9">
        <v>2392</v>
      </c>
      <c r="C105" t="str">
        <f>VLOOKUP($B105,[1]OCTUBRE!$B$6:$E$177,2,FALSE)</f>
        <v>COOMEC</v>
      </c>
      <c r="D105" t="str">
        <f>VLOOKUP($B105,[1]OCTUBRE!$B$6:$E$177,3,FALSE)</f>
        <v>PEQUEÑAS</v>
      </c>
      <c r="E105" t="str">
        <f>VLOOKUP($B105,[1]OCTUBRE!$B$6:$E$177,4,FALSE)</f>
        <v>CASANARE</v>
      </c>
      <c r="F105" s="2">
        <v>25.421226735862561</v>
      </c>
      <c r="G105" s="2">
        <v>0</v>
      </c>
      <c r="H105" s="2">
        <v>0</v>
      </c>
      <c r="I105" s="2">
        <v>0</v>
      </c>
      <c r="J105" s="7">
        <v>25.421226735862561</v>
      </c>
      <c r="K105" s="2">
        <v>12.15178026951067</v>
      </c>
      <c r="L105" s="2">
        <v>0</v>
      </c>
      <c r="M105" s="2">
        <v>9.9097744360902258</v>
      </c>
      <c r="N105" s="2">
        <v>3</v>
      </c>
      <c r="O105" s="3">
        <v>12.04439989049075</v>
      </c>
    </row>
    <row r="106" spans="1:15" x14ac:dyDescent="0.25">
      <c r="A106" s="9">
        <v>102</v>
      </c>
      <c r="B106" s="9">
        <v>2398</v>
      </c>
      <c r="C106" t="str">
        <f>VLOOKUP($B106,[1]OCTUBRE!$B$6:$E$177,2,FALSE)</f>
        <v>COEDUCADORES BOYACA</v>
      </c>
      <c r="D106" t="str">
        <f>VLOOKUP($B106,[1]OCTUBRE!$B$6:$E$177,3,FALSE)</f>
        <v>GRANDES</v>
      </c>
      <c r="E106" t="str">
        <f>VLOOKUP($B106,[1]OCTUBRE!$B$6:$E$177,4,FALSE)</f>
        <v>BOYACA</v>
      </c>
      <c r="F106" s="2">
        <v>18.625969282525421</v>
      </c>
      <c r="G106" s="2">
        <v>0</v>
      </c>
      <c r="H106" s="2">
        <v>0</v>
      </c>
      <c r="I106" s="2">
        <v>0</v>
      </c>
      <c r="J106" s="7">
        <v>18.625969282525421</v>
      </c>
      <c r="K106" s="2">
        <v>11.366218073845131</v>
      </c>
      <c r="L106" s="2">
        <v>0</v>
      </c>
      <c r="M106" s="2">
        <v>10.47614942559991</v>
      </c>
      <c r="N106" s="2">
        <v>1</v>
      </c>
      <c r="O106" s="3">
        <v>11.32358529587912</v>
      </c>
    </row>
    <row r="107" spans="1:15" x14ac:dyDescent="0.25">
      <c r="A107" s="9">
        <v>103</v>
      </c>
      <c r="B107" s="9">
        <v>2426</v>
      </c>
      <c r="C107" t="str">
        <f>VLOOKUP($B107,[1]OCTUBRE!$B$6:$E$177,2,FALSE)</f>
        <v>CONFIAMOS</v>
      </c>
      <c r="D107" t="str">
        <f>VLOOKUP($B107,[1]OCTUBRE!$B$6:$E$177,3,FALSE)</f>
        <v>MICRO1</v>
      </c>
      <c r="E107" t="str">
        <f>VLOOKUP($B107,[1]OCTUBRE!$B$6:$E$177,4,FALSE)</f>
        <v>LA GUAJIRA</v>
      </c>
      <c r="F107" s="2">
        <v>21.841667503046811</v>
      </c>
      <c r="G107" s="2">
        <v>0</v>
      </c>
      <c r="H107" s="2">
        <v>0</v>
      </c>
      <c r="I107" s="2">
        <v>0</v>
      </c>
      <c r="J107" s="7">
        <v>21.841667503046811</v>
      </c>
      <c r="K107" s="2">
        <v>12.994759184165041</v>
      </c>
      <c r="L107" s="2">
        <v>0</v>
      </c>
      <c r="M107" s="2">
        <v>3.0846153846153852</v>
      </c>
      <c r="N107" s="2">
        <v>1</v>
      </c>
      <c r="O107" s="3">
        <v>12.876162494106641</v>
      </c>
    </row>
    <row r="108" spans="1:15" x14ac:dyDescent="0.25">
      <c r="A108" s="9">
        <v>104</v>
      </c>
      <c r="B108" s="9">
        <v>2434</v>
      </c>
      <c r="C108" t="str">
        <f>VLOOKUP($B108,[1]OCTUBRE!$B$6:$E$177,2,FALSE)</f>
        <v>COMERCIACOOP</v>
      </c>
      <c r="D108" t="str">
        <f>VLOOKUP($B108,[1]OCTUBRE!$B$6:$E$177,3,FALSE)</f>
        <v>MICRO1</v>
      </c>
      <c r="E108" t="str">
        <f>VLOOKUP($B108,[1]OCTUBRE!$B$6:$E$177,4,FALSE)</f>
        <v>BOYACA</v>
      </c>
      <c r="F108" s="2">
        <v>24.921277940428109</v>
      </c>
      <c r="G108" s="2">
        <v>0</v>
      </c>
      <c r="H108" s="2">
        <v>28.81836905384214</v>
      </c>
      <c r="I108" s="2">
        <v>38.438883876788253</v>
      </c>
      <c r="J108" s="7">
        <v>32.116990968843147</v>
      </c>
      <c r="K108" s="2">
        <v>8.4190239829935063</v>
      </c>
      <c r="L108" s="2">
        <v>0</v>
      </c>
      <c r="M108" s="2">
        <v>6.5766882348673796</v>
      </c>
      <c r="N108" s="2">
        <v>1</v>
      </c>
      <c r="O108" s="3">
        <v>8.2195611486932254</v>
      </c>
    </row>
    <row r="109" spans="1:15" x14ac:dyDescent="0.25">
      <c r="A109" s="9">
        <v>105</v>
      </c>
      <c r="B109" s="9">
        <v>2483</v>
      </c>
      <c r="C109" t="str">
        <f>VLOOKUP($B109,[1]OCTUBRE!$B$6:$E$177,2,FALSE)</f>
        <v>COOPINEM</v>
      </c>
      <c r="D109" t="str">
        <f>VLOOKUP($B109,[1]OCTUBRE!$B$6:$E$177,3,FALSE)</f>
        <v>MICRO2</v>
      </c>
      <c r="E109" t="str">
        <f>VLOOKUP($B109,[1]OCTUBRE!$B$6:$E$177,4,FALSE)</f>
        <v>TOLIMA</v>
      </c>
      <c r="F109" s="2">
        <v>20.38022181276348</v>
      </c>
      <c r="G109" s="2">
        <v>0</v>
      </c>
      <c r="H109" s="2">
        <v>0</v>
      </c>
      <c r="I109" s="2">
        <v>0</v>
      </c>
      <c r="J109" s="7">
        <v>20.38022181276348</v>
      </c>
      <c r="K109" s="2">
        <v>9.99</v>
      </c>
      <c r="L109" s="2">
        <v>0</v>
      </c>
      <c r="M109" s="2">
        <v>0</v>
      </c>
      <c r="N109" s="2">
        <v>0</v>
      </c>
      <c r="O109" s="3">
        <v>9.99</v>
      </c>
    </row>
    <row r="110" spans="1:15" x14ac:dyDescent="0.25">
      <c r="A110" s="9">
        <v>106</v>
      </c>
      <c r="B110" s="9">
        <v>2506</v>
      </c>
      <c r="C110" t="str">
        <f>VLOOKUP($B110,[1]OCTUBRE!$B$6:$E$177,2,FALSE)</f>
        <v>COOPEMTOL</v>
      </c>
      <c r="D110" t="str">
        <f>VLOOKUP($B110,[1]OCTUBRE!$B$6:$E$177,3,FALSE)</f>
        <v>GRANDES</v>
      </c>
      <c r="E110" t="str">
        <f>VLOOKUP($B110,[1]OCTUBRE!$B$6:$E$177,4,FALSE)</f>
        <v>TOLIMA</v>
      </c>
      <c r="F110" s="2">
        <v>14.16035842973743</v>
      </c>
      <c r="G110" s="2">
        <v>12.68</v>
      </c>
      <c r="H110" s="2">
        <v>16.789836413208121</v>
      </c>
      <c r="I110" s="2">
        <v>0</v>
      </c>
      <c r="J110" s="7">
        <v>14.39784529518502</v>
      </c>
      <c r="K110" s="2">
        <v>15.63549254176603</v>
      </c>
      <c r="L110" s="2">
        <v>0</v>
      </c>
      <c r="M110" s="2">
        <v>8</v>
      </c>
      <c r="N110" s="2">
        <v>1</v>
      </c>
      <c r="O110" s="3">
        <v>15.606339852451541</v>
      </c>
    </row>
    <row r="111" spans="1:15" x14ac:dyDescent="0.25">
      <c r="A111" s="9">
        <v>107</v>
      </c>
      <c r="B111" s="9">
        <v>2520</v>
      </c>
      <c r="C111" t="str">
        <f>VLOOKUP($B111,[1]OCTUBRE!$B$6:$E$177,2,FALSE)</f>
        <v>COOPSANSIMON</v>
      </c>
      <c r="D111" t="str">
        <f>VLOOKUP($B111,[1]OCTUBRE!$B$6:$E$177,3,FALSE)</f>
        <v>MICRO2</v>
      </c>
      <c r="E111" t="str">
        <f>VLOOKUP($B111,[1]OCTUBRE!$B$6:$E$177,4,FALSE)</f>
        <v>TOLIMA</v>
      </c>
      <c r="F111" s="2">
        <v>25.921534706177368</v>
      </c>
      <c r="G111" s="2">
        <v>0</v>
      </c>
      <c r="H111" s="2">
        <v>0</v>
      </c>
      <c r="I111" s="2">
        <v>0</v>
      </c>
      <c r="J111" s="7">
        <v>25.921534706177368</v>
      </c>
      <c r="K111" s="2">
        <v>11.716928296507151</v>
      </c>
      <c r="L111" s="2">
        <v>0</v>
      </c>
      <c r="M111" s="2">
        <v>1.5</v>
      </c>
      <c r="N111" s="2">
        <v>0.05</v>
      </c>
      <c r="O111" s="3">
        <v>11.70283524322965</v>
      </c>
    </row>
    <row r="112" spans="1:15" x14ac:dyDescent="0.25">
      <c r="A112" s="9">
        <v>108</v>
      </c>
      <c r="B112" s="9">
        <v>2525</v>
      </c>
      <c r="C112" t="str">
        <f>VLOOKUP($B112,[1]OCTUBRE!$B$6:$E$177,2,FALSE)</f>
        <v>COOPJUDICIAL</v>
      </c>
      <c r="D112" t="str">
        <f>VLOOKUP($B112,[1]OCTUBRE!$B$6:$E$177,3,FALSE)</f>
        <v>MICRO1</v>
      </c>
      <c r="E112" t="str">
        <f>VLOOKUP($B112,[1]OCTUBRE!$B$6:$E$177,4,FALSE)</f>
        <v>TOLIMA</v>
      </c>
      <c r="F112" s="2">
        <v>19.10844831682758</v>
      </c>
      <c r="G112" s="2">
        <v>0</v>
      </c>
      <c r="H112" s="2">
        <v>0</v>
      </c>
      <c r="I112" s="2">
        <v>0</v>
      </c>
      <c r="J112" s="7">
        <v>19.10844831682758</v>
      </c>
      <c r="K112" s="2">
        <v>9.5495644178900356</v>
      </c>
      <c r="L112" s="2">
        <v>0</v>
      </c>
      <c r="M112" s="2">
        <v>3.04</v>
      </c>
      <c r="N112" s="2">
        <v>1.69</v>
      </c>
      <c r="O112" s="3">
        <v>9.2583464662334727</v>
      </c>
    </row>
    <row r="113" spans="1:15" x14ac:dyDescent="0.25">
      <c r="A113" s="9">
        <v>109</v>
      </c>
      <c r="B113" s="9">
        <v>2540</v>
      </c>
      <c r="C113" t="str">
        <f>VLOOKUP($B113,[1]OCTUBRE!$B$6:$E$177,2,FALSE)</f>
        <v>COOFINANCIAR</v>
      </c>
      <c r="D113" t="str">
        <f>VLOOKUP($B113,[1]OCTUBRE!$B$6:$E$177,3,FALSE)</f>
        <v>MICRO2</v>
      </c>
      <c r="E113" t="str">
        <f>VLOOKUP($B113,[1]OCTUBRE!$B$6:$E$177,4,FALSE)</f>
        <v>TOLIMA</v>
      </c>
      <c r="F113" s="2">
        <v>26.897040533722489</v>
      </c>
      <c r="G113" s="2">
        <v>0</v>
      </c>
      <c r="H113" s="2">
        <v>0</v>
      </c>
      <c r="I113" s="2">
        <v>36.989819054146679</v>
      </c>
      <c r="J113" s="7">
        <v>30.457592729949891</v>
      </c>
      <c r="K113" s="2">
        <v>12.439053078237929</v>
      </c>
      <c r="L113" s="2">
        <v>0</v>
      </c>
      <c r="M113" s="2">
        <v>3.3</v>
      </c>
      <c r="N113" s="2">
        <v>2.27</v>
      </c>
      <c r="O113" s="3">
        <v>11.60442575261354</v>
      </c>
    </row>
    <row r="114" spans="1:15" x14ac:dyDescent="0.25">
      <c r="A114" s="9">
        <v>110</v>
      </c>
      <c r="B114" s="9">
        <v>2560</v>
      </c>
      <c r="C114" t="str">
        <f>VLOOKUP($B114,[1]OCTUBRE!$B$6:$E$177,2,FALSE)</f>
        <v>COOMULTRAISS LTDA</v>
      </c>
      <c r="D114" t="str">
        <f>VLOOKUP($B114,[1]OCTUBRE!$B$6:$E$177,3,FALSE)</f>
        <v>MICRO2</v>
      </c>
      <c r="E114" t="str">
        <f>VLOOKUP($B114,[1]OCTUBRE!$B$6:$E$177,4,FALSE)</f>
        <v>TOLIMA</v>
      </c>
      <c r="F114" s="2">
        <v>25.902436447782222</v>
      </c>
      <c r="G114" s="2">
        <v>12.68</v>
      </c>
      <c r="H114" s="2">
        <v>0</v>
      </c>
      <c r="I114" s="2">
        <v>0</v>
      </c>
      <c r="J114" s="7">
        <v>17.969465793078388</v>
      </c>
      <c r="K114" s="2">
        <v>0</v>
      </c>
      <c r="L114" s="2">
        <v>0</v>
      </c>
      <c r="M114" s="2">
        <v>0</v>
      </c>
      <c r="N114" s="2">
        <v>3.04</v>
      </c>
      <c r="O114" s="3">
        <v>3.04</v>
      </c>
    </row>
    <row r="115" spans="1:15" x14ac:dyDescent="0.25">
      <c r="A115" s="9">
        <v>111</v>
      </c>
      <c r="B115" s="9">
        <v>2641</v>
      </c>
      <c r="C115" t="str">
        <f>VLOOKUP($B115,[1]OCTUBRE!$B$6:$E$177,2,FALSE)</f>
        <v>CESCA</v>
      </c>
      <c r="D115" t="str">
        <f>VLOOKUP($B115,[1]OCTUBRE!$B$6:$E$177,3,FALSE)</f>
        <v>MEDIANAS</v>
      </c>
      <c r="E115" t="str">
        <f>VLOOKUP($B115,[1]OCTUBRE!$B$6:$E$177,4,FALSE)</f>
        <v>CALDAS</v>
      </c>
      <c r="F115" s="2">
        <v>22.654992944090509</v>
      </c>
      <c r="G115" s="2">
        <v>0</v>
      </c>
      <c r="H115" s="2">
        <v>0</v>
      </c>
      <c r="I115" s="2">
        <v>0</v>
      </c>
      <c r="J115" s="7">
        <v>22.654992944090509</v>
      </c>
      <c r="K115" s="2">
        <v>11.07507938895735</v>
      </c>
      <c r="L115" s="2">
        <v>0</v>
      </c>
      <c r="M115" s="2">
        <v>0</v>
      </c>
      <c r="N115" s="2">
        <v>0.99999999999999989</v>
      </c>
      <c r="O115" s="3">
        <v>10.746003947045329</v>
      </c>
    </row>
    <row r="116" spans="1:15" x14ac:dyDescent="0.25">
      <c r="A116" s="9">
        <v>112</v>
      </c>
      <c r="B116" s="9">
        <v>2655</v>
      </c>
      <c r="C116" t="str">
        <f>VLOOKUP($B116,[1]OCTUBRE!$B$6:$E$177,2,FALSE)</f>
        <v>COOTRACHEC</v>
      </c>
      <c r="D116" t="str">
        <f>VLOOKUP($B116,[1]OCTUBRE!$B$6:$E$177,3,FALSE)</f>
        <v>MICRO1</v>
      </c>
      <c r="E116" t="str">
        <f>VLOOKUP($B116,[1]OCTUBRE!$B$6:$E$177,4,FALSE)</f>
        <v>CALDAS</v>
      </c>
      <c r="F116" s="2">
        <v>27.166383423853201</v>
      </c>
      <c r="G116" s="2">
        <v>0</v>
      </c>
      <c r="H116" s="2">
        <v>0</v>
      </c>
      <c r="I116" s="2">
        <v>0</v>
      </c>
      <c r="J116" s="7">
        <v>27.166383423853201</v>
      </c>
      <c r="K116" s="2">
        <v>11.31166110166359</v>
      </c>
      <c r="L116" s="2">
        <v>0</v>
      </c>
      <c r="M116" s="2">
        <v>0</v>
      </c>
      <c r="N116" s="2">
        <v>3.04</v>
      </c>
      <c r="O116" s="3">
        <v>11.287134185572659</v>
      </c>
    </row>
    <row r="117" spans="1:15" x14ac:dyDescent="0.25">
      <c r="A117" s="9">
        <v>113</v>
      </c>
      <c r="B117" s="9">
        <v>2660</v>
      </c>
      <c r="C117" t="str">
        <f>VLOOKUP($B117,[1]OCTUBRE!$B$6:$E$177,2,FALSE)</f>
        <v>COOPROCAL</v>
      </c>
      <c r="D117" t="str">
        <f>VLOOKUP($B117,[1]OCTUBRE!$B$6:$E$177,3,FALSE)</f>
        <v>MICRO1</v>
      </c>
      <c r="E117" t="str">
        <f>VLOOKUP($B117,[1]OCTUBRE!$B$6:$E$177,4,FALSE)</f>
        <v>CALDAS</v>
      </c>
      <c r="F117" s="2">
        <v>29.233977187223161</v>
      </c>
      <c r="G117" s="2">
        <v>0</v>
      </c>
      <c r="H117" s="2">
        <v>0</v>
      </c>
      <c r="I117" s="2">
        <v>0</v>
      </c>
      <c r="J117" s="7">
        <v>29.233977187223161</v>
      </c>
      <c r="K117" s="2">
        <v>8.2245328903138812</v>
      </c>
      <c r="L117" s="2">
        <v>0</v>
      </c>
      <c r="M117" s="2">
        <v>4.9567834649091624</v>
      </c>
      <c r="N117" s="2">
        <v>1.5</v>
      </c>
      <c r="O117" s="3">
        <v>7.8174335454644739</v>
      </c>
    </row>
    <row r="118" spans="1:15" x14ac:dyDescent="0.25">
      <c r="A118" s="9">
        <v>114</v>
      </c>
      <c r="B118" s="9">
        <v>2675</v>
      </c>
      <c r="C118" t="str">
        <f>VLOOKUP($B118,[1]OCTUBRE!$B$6:$E$177,2,FALSE)</f>
        <v>COOCALPRO</v>
      </c>
      <c r="D118" t="str">
        <f>VLOOKUP($B118,[1]OCTUBRE!$B$6:$E$177,3,FALSE)</f>
        <v>MICRO1</v>
      </c>
      <c r="E118" t="str">
        <f>VLOOKUP($B118,[1]OCTUBRE!$B$6:$E$177,4,FALSE)</f>
        <v>CALDAS</v>
      </c>
      <c r="F118" s="2">
        <v>17.79496637830211</v>
      </c>
      <c r="G118" s="2">
        <v>0</v>
      </c>
      <c r="H118" s="2">
        <v>0</v>
      </c>
      <c r="I118" s="2">
        <v>0</v>
      </c>
      <c r="J118" s="7">
        <v>17.79496637830211</v>
      </c>
      <c r="K118" s="2">
        <v>10.65334229231197</v>
      </c>
      <c r="L118" s="2">
        <v>0</v>
      </c>
      <c r="M118" s="2">
        <v>4.0740999999999996</v>
      </c>
      <c r="N118" s="2">
        <v>3.0419999999999998</v>
      </c>
      <c r="O118" s="3">
        <v>10.3699598397426</v>
      </c>
    </row>
    <row r="119" spans="1:15" x14ac:dyDescent="0.25">
      <c r="A119" s="9">
        <v>115</v>
      </c>
      <c r="B119" s="9">
        <v>2688</v>
      </c>
      <c r="C119" t="str">
        <f>VLOOKUP($B119,[1]OCTUBRE!$B$6:$E$177,2,FALSE)</f>
        <v>COOPSOCIAL</v>
      </c>
      <c r="D119" t="str">
        <f>VLOOKUP($B119,[1]OCTUBRE!$B$6:$E$177,3,FALSE)</f>
        <v>MICRO1</v>
      </c>
      <c r="E119" t="str">
        <f>VLOOKUP($B119,[1]OCTUBRE!$B$6:$E$177,4,FALSE)</f>
        <v>CALDAS</v>
      </c>
      <c r="F119" s="2">
        <v>16.277040237818731</v>
      </c>
      <c r="G119" s="2">
        <v>0</v>
      </c>
      <c r="H119" s="2">
        <v>12</v>
      </c>
      <c r="I119" s="2">
        <v>0</v>
      </c>
      <c r="J119" s="7">
        <v>16.247549557460271</v>
      </c>
      <c r="K119" s="2">
        <v>9.1017956184282571</v>
      </c>
      <c r="L119" s="2">
        <v>0</v>
      </c>
      <c r="M119" s="2">
        <v>0</v>
      </c>
      <c r="N119" s="2">
        <v>3.485906812392144E-3</v>
      </c>
      <c r="O119" s="3">
        <v>8.9789382554097088</v>
      </c>
    </row>
    <row r="120" spans="1:15" x14ac:dyDescent="0.25">
      <c r="A120" s="9">
        <v>116</v>
      </c>
      <c r="B120" s="9">
        <v>2773</v>
      </c>
      <c r="C120" t="str">
        <f>VLOOKUP($B120,[1]OCTUBRE!$B$6:$E$177,2,FALSE)</f>
        <v>COOFISAM</v>
      </c>
      <c r="D120" t="str">
        <f>VLOOKUP($B120,[1]OCTUBRE!$B$6:$E$177,3,FALSE)</f>
        <v>GRANDES</v>
      </c>
      <c r="E120" t="str">
        <f>VLOOKUP($B120,[1]OCTUBRE!$B$6:$E$177,4,FALSE)</f>
        <v>HUILA</v>
      </c>
      <c r="F120" s="2">
        <v>26.737151948518822</v>
      </c>
      <c r="G120" s="2">
        <v>0</v>
      </c>
      <c r="H120" s="2">
        <v>21.19</v>
      </c>
      <c r="I120" s="2">
        <v>30.093863235760988</v>
      </c>
      <c r="J120" s="7">
        <v>28.610476413333998</v>
      </c>
      <c r="K120" s="2">
        <v>13.009756353309459</v>
      </c>
      <c r="L120" s="2">
        <v>0</v>
      </c>
      <c r="M120" s="2">
        <v>6.0782996919333119</v>
      </c>
      <c r="N120" s="2">
        <v>0.24833866127960871</v>
      </c>
      <c r="O120" s="3">
        <v>12.35544612316121</v>
      </c>
    </row>
    <row r="121" spans="1:15" x14ac:dyDescent="0.25">
      <c r="A121" s="9">
        <v>117</v>
      </c>
      <c r="B121" s="9">
        <v>2783</v>
      </c>
      <c r="C121" t="str">
        <f>VLOOKUP($B121,[1]OCTUBRE!$B$6:$E$177,2,FALSE)</f>
        <v>UTRAHUILCA</v>
      </c>
      <c r="D121" t="str">
        <f>VLOOKUP($B121,[1]OCTUBRE!$B$6:$E$177,3,FALSE)</f>
        <v>MEGAS</v>
      </c>
      <c r="E121" t="str">
        <f>VLOOKUP($B121,[1]OCTUBRE!$B$6:$E$177,4,FALSE)</f>
        <v>HUILA</v>
      </c>
      <c r="F121" s="2">
        <v>19.75869693271682</v>
      </c>
      <c r="G121" s="2">
        <v>0</v>
      </c>
      <c r="H121" s="2">
        <v>0</v>
      </c>
      <c r="I121" s="2">
        <v>25.958156751860351</v>
      </c>
      <c r="J121" s="7">
        <v>22.088127566001699</v>
      </c>
      <c r="K121" s="2">
        <v>12.661943337910721</v>
      </c>
      <c r="L121" s="2">
        <v>0</v>
      </c>
      <c r="M121" s="2">
        <v>1.6572148830931259</v>
      </c>
      <c r="N121" s="2">
        <v>0.33030713046378862</v>
      </c>
      <c r="O121" s="3">
        <v>10.205836564549379</v>
      </c>
    </row>
    <row r="122" spans="1:15" x14ac:dyDescent="0.25">
      <c r="A122" s="9">
        <v>118</v>
      </c>
      <c r="B122" s="9">
        <v>2814</v>
      </c>
      <c r="C122" t="str">
        <f>VLOOKUP($B122,[1]OCTUBRE!$B$6:$E$177,2,FALSE)</f>
        <v>CREDIFUTURO</v>
      </c>
      <c r="D122" t="str">
        <f>VLOOKUP($B122,[1]OCTUBRE!$B$6:$E$177,3,FALSE)</f>
        <v>MICRO1</v>
      </c>
      <c r="E122" t="str">
        <f>VLOOKUP($B122,[1]OCTUBRE!$B$6:$E$177,4,FALSE)</f>
        <v>HUILA</v>
      </c>
      <c r="F122" s="2">
        <v>25.726141650871281</v>
      </c>
      <c r="G122" s="2">
        <v>0</v>
      </c>
      <c r="H122" s="2">
        <v>0</v>
      </c>
      <c r="I122" s="2">
        <v>0</v>
      </c>
      <c r="J122" s="7">
        <v>25.726141650871281</v>
      </c>
      <c r="K122" s="2">
        <v>12.735461429041569</v>
      </c>
      <c r="L122" s="2">
        <v>0</v>
      </c>
      <c r="M122" s="2">
        <v>4.5908671432183734</v>
      </c>
      <c r="N122" s="2">
        <v>3.086526566443232</v>
      </c>
      <c r="O122" s="3">
        <v>11.998180451213249</v>
      </c>
    </row>
    <row r="123" spans="1:15" x14ac:dyDescent="0.25">
      <c r="A123" s="9">
        <v>119</v>
      </c>
      <c r="B123" s="9">
        <v>2829</v>
      </c>
      <c r="C123" t="str">
        <f>VLOOKUP($B123,[1]OCTUBRE!$B$6:$E$177,2,FALSE)</f>
        <v>COFACENEIVA</v>
      </c>
      <c r="D123" t="str">
        <f>VLOOKUP($B123,[1]OCTUBRE!$B$6:$E$177,3,FALSE)</f>
        <v>MICRO1</v>
      </c>
      <c r="E123" t="str">
        <f>VLOOKUP($B123,[1]OCTUBRE!$B$6:$E$177,4,FALSE)</f>
        <v>HUILA</v>
      </c>
      <c r="F123" s="2">
        <v>19.904479909343181</v>
      </c>
      <c r="G123" s="2">
        <v>0</v>
      </c>
      <c r="H123" s="2">
        <v>0</v>
      </c>
      <c r="I123" s="2">
        <v>0</v>
      </c>
      <c r="J123" s="7">
        <v>19.904479909343181</v>
      </c>
      <c r="K123" s="2">
        <v>12.89860856054729</v>
      </c>
      <c r="L123" s="2">
        <v>0</v>
      </c>
      <c r="M123" s="2">
        <v>1.8963384590612671</v>
      </c>
      <c r="N123" s="2">
        <v>1.962939502305252</v>
      </c>
      <c r="O123" s="3">
        <v>12.76842798012663</v>
      </c>
    </row>
    <row r="124" spans="1:15" x14ac:dyDescent="0.25">
      <c r="A124" s="9">
        <v>120</v>
      </c>
      <c r="B124" s="9">
        <v>2871</v>
      </c>
      <c r="C124" t="str">
        <f>VLOOKUP($B124,[1]OCTUBRE!$B$6:$E$177,2,FALSE)</f>
        <v>COOTRACERREJON</v>
      </c>
      <c r="D124" t="str">
        <f>VLOOKUP($B124,[1]OCTUBRE!$B$6:$E$177,3,FALSE)</f>
        <v>MEDIANAS</v>
      </c>
      <c r="E124" t="str">
        <f>VLOOKUP($B124,[1]OCTUBRE!$B$6:$E$177,4,FALSE)</f>
        <v>ATLANTICO</v>
      </c>
      <c r="F124" s="2">
        <v>24.43793554986495</v>
      </c>
      <c r="G124" s="2">
        <v>0</v>
      </c>
      <c r="H124" s="2">
        <v>0</v>
      </c>
      <c r="I124" s="2">
        <v>30.566455186304129</v>
      </c>
      <c r="J124" s="7">
        <v>24.536221177954609</v>
      </c>
      <c r="K124" s="2">
        <v>16.187644325271751</v>
      </c>
      <c r="L124" s="2">
        <v>1</v>
      </c>
      <c r="M124" s="2">
        <v>5.0207256155904982</v>
      </c>
      <c r="N124" s="2">
        <v>1.1878639050365389</v>
      </c>
      <c r="O124" s="3">
        <v>16.139700035834629</v>
      </c>
    </row>
    <row r="125" spans="1:15" x14ac:dyDescent="0.25">
      <c r="A125" s="9">
        <v>121</v>
      </c>
      <c r="B125" s="9">
        <v>2878</v>
      </c>
      <c r="C125" t="str">
        <f>VLOOKUP($B125,[1]OCTUBRE!$B$6:$E$177,2,FALSE)</f>
        <v>COOMONOMEROS</v>
      </c>
      <c r="D125" t="str">
        <f>VLOOKUP($B125,[1]OCTUBRE!$B$6:$E$177,3,FALSE)</f>
        <v>MICRO1</v>
      </c>
      <c r="E125" t="str">
        <f>VLOOKUP($B125,[1]OCTUBRE!$B$6:$E$177,4,FALSE)</f>
        <v>ATLANTICO</v>
      </c>
      <c r="F125" s="2">
        <v>31.027268105713169</v>
      </c>
      <c r="G125" s="2">
        <v>0</v>
      </c>
      <c r="H125" s="2">
        <v>0</v>
      </c>
      <c r="I125" s="2">
        <v>0</v>
      </c>
      <c r="J125" s="7">
        <v>31.027268105713169</v>
      </c>
      <c r="K125" s="2">
        <v>12.07823767810787</v>
      </c>
      <c r="L125" s="2">
        <v>1.5</v>
      </c>
      <c r="M125" s="2">
        <v>4.6399999999999988</v>
      </c>
      <c r="N125" s="2">
        <v>0</v>
      </c>
      <c r="O125" s="3">
        <v>12.077498533324221</v>
      </c>
    </row>
    <row r="126" spans="1:15" x14ac:dyDescent="0.25">
      <c r="A126" s="9">
        <v>122</v>
      </c>
      <c r="B126" s="9">
        <v>3018</v>
      </c>
      <c r="C126" t="str">
        <f>VLOOKUP($B126,[1]OCTUBRE!$B$6:$E$177,2,FALSE)</f>
        <v>COFINCAFE</v>
      </c>
      <c r="D126" t="str">
        <f>VLOOKUP($B126,[1]OCTUBRE!$B$6:$E$177,3,FALSE)</f>
        <v>GRANDES</v>
      </c>
      <c r="E126" t="str">
        <f>VLOOKUP($B126,[1]OCTUBRE!$B$6:$E$177,4,FALSE)</f>
        <v>QUINDIO</v>
      </c>
      <c r="F126" s="2">
        <v>31.586130045703449</v>
      </c>
      <c r="G126" s="2">
        <v>0</v>
      </c>
      <c r="H126" s="2">
        <v>25.4272688734554</v>
      </c>
      <c r="I126" s="2">
        <v>36.784400733116122</v>
      </c>
      <c r="J126" s="7">
        <v>30.096336286764881</v>
      </c>
      <c r="K126" s="2">
        <v>13.6452288688008</v>
      </c>
      <c r="L126" s="2">
        <v>0</v>
      </c>
      <c r="M126" s="2">
        <v>7.039257782953924</v>
      </c>
      <c r="N126" s="2">
        <v>0.99999999999999989</v>
      </c>
      <c r="O126" s="3">
        <v>13.10397843283805</v>
      </c>
    </row>
    <row r="127" spans="1:15" x14ac:dyDescent="0.25">
      <c r="A127" s="9">
        <v>123</v>
      </c>
      <c r="B127" s="9">
        <v>3033</v>
      </c>
      <c r="C127" t="str">
        <f>VLOOKUP($B127,[1]OCTUBRE!$B$6:$E$177,2,FALSE)</f>
        <v>AVANZA</v>
      </c>
      <c r="D127" t="str">
        <f>VLOOKUP($B127,[1]OCTUBRE!$B$6:$E$177,3,FALSE)</f>
        <v>MEDIANAS</v>
      </c>
      <c r="E127" t="str">
        <f>VLOOKUP($B127,[1]OCTUBRE!$B$6:$E$177,4,FALSE)</f>
        <v>QUINDIO</v>
      </c>
      <c r="F127" s="2">
        <v>25.88072131902193</v>
      </c>
      <c r="G127" s="2">
        <v>0</v>
      </c>
      <c r="H127" s="2">
        <v>24.218049452579251</v>
      </c>
      <c r="I127" s="2">
        <v>0</v>
      </c>
      <c r="J127" s="7">
        <v>24.87639490331604</v>
      </c>
      <c r="K127" s="2">
        <v>14.222578815888861</v>
      </c>
      <c r="L127" s="2">
        <v>0</v>
      </c>
      <c r="M127" s="2">
        <v>8.8328026735968059</v>
      </c>
      <c r="N127" s="2">
        <v>2.0000475273301479</v>
      </c>
      <c r="O127" s="3">
        <v>13.936082951730761</v>
      </c>
    </row>
    <row r="128" spans="1:15" x14ac:dyDescent="0.25">
      <c r="A128" s="9">
        <v>124</v>
      </c>
      <c r="B128" s="9">
        <v>3034</v>
      </c>
      <c r="C128" t="str">
        <f>VLOOKUP($B128,[1]OCTUBRE!$B$6:$E$177,2,FALSE)</f>
        <v>COOPIGON</v>
      </c>
      <c r="D128" t="str">
        <f>VLOOKUP($B128,[1]OCTUBRE!$B$6:$E$177,3,FALSE)</f>
        <v>MICRO2</v>
      </c>
      <c r="E128" t="str">
        <f>VLOOKUP($B128,[1]OCTUBRE!$B$6:$E$177,4,FALSE)</f>
        <v>CESAR</v>
      </c>
      <c r="F128" s="2">
        <v>26.20971941826306</v>
      </c>
      <c r="G128" s="2">
        <v>0</v>
      </c>
      <c r="H128" s="2">
        <v>0</v>
      </c>
      <c r="I128" s="2">
        <v>0</v>
      </c>
      <c r="J128" s="7">
        <v>26.20971941826306</v>
      </c>
      <c r="K128" s="2">
        <v>8.5053880450071055</v>
      </c>
      <c r="L128" s="2">
        <v>0</v>
      </c>
      <c r="M128" s="2">
        <v>9.140256410256411</v>
      </c>
      <c r="N128" s="2">
        <v>1</v>
      </c>
      <c r="O128" s="3">
        <v>8.1639960868057866</v>
      </c>
    </row>
    <row r="129" spans="1:15" x14ac:dyDescent="0.25">
      <c r="A129" s="9">
        <v>125</v>
      </c>
      <c r="B129" s="9">
        <v>3048</v>
      </c>
      <c r="C129" t="str">
        <f>VLOOKUP($B129,[1]OCTUBRE!$B$6:$E$177,2,FALSE)</f>
        <v>MULTICOOP</v>
      </c>
      <c r="D129" t="str">
        <f>VLOOKUP($B129,[1]OCTUBRE!$B$6:$E$177,3,FALSE)</f>
        <v>MICRO1</v>
      </c>
      <c r="E129" t="str">
        <f>VLOOKUP($B129,[1]OCTUBRE!$B$6:$E$177,4,FALSE)</f>
        <v>SANTANDER</v>
      </c>
      <c r="F129" s="2">
        <v>27.256655466528819</v>
      </c>
      <c r="G129" s="2">
        <v>0</v>
      </c>
      <c r="H129" s="2">
        <v>27.13443508660416</v>
      </c>
      <c r="I129" s="2">
        <v>0</v>
      </c>
      <c r="J129" s="7">
        <v>27.180968313324151</v>
      </c>
      <c r="K129" s="2">
        <v>13.327908518324881</v>
      </c>
      <c r="L129" s="2">
        <v>0</v>
      </c>
      <c r="M129" s="2">
        <v>11.22964711401721</v>
      </c>
      <c r="N129" s="2">
        <v>3.5</v>
      </c>
      <c r="O129" s="3">
        <v>13.13352135713312</v>
      </c>
    </row>
    <row r="130" spans="1:15" x14ac:dyDescent="0.25">
      <c r="A130" s="9">
        <v>126</v>
      </c>
      <c r="B130" s="9">
        <v>3049</v>
      </c>
      <c r="C130" t="str">
        <f>VLOOKUP($B130,[1]OCTUBRE!$B$6:$E$177,2,FALSE)</f>
        <v>COMULSEB</v>
      </c>
      <c r="D130" t="str">
        <f>VLOOKUP($B130,[1]OCTUBRE!$B$6:$E$177,3,FALSE)</f>
        <v>PEQUEÑAS</v>
      </c>
      <c r="E130" t="str">
        <f>VLOOKUP($B130,[1]OCTUBRE!$B$6:$E$177,4,FALSE)</f>
        <v>SANTANDER</v>
      </c>
      <c r="F130" s="2">
        <v>23.75863132624713</v>
      </c>
      <c r="G130" s="2">
        <v>0</v>
      </c>
      <c r="H130" s="2">
        <v>25.42611464968153</v>
      </c>
      <c r="I130" s="2">
        <v>0</v>
      </c>
      <c r="J130" s="7">
        <v>23.79724300168137</v>
      </c>
      <c r="K130" s="2">
        <v>11</v>
      </c>
      <c r="L130" s="2">
        <v>0</v>
      </c>
      <c r="M130" s="2">
        <v>8.9387755102040813</v>
      </c>
      <c r="N130" s="2">
        <v>1.2</v>
      </c>
      <c r="O130" s="3">
        <v>10.585116223964061</v>
      </c>
    </row>
    <row r="131" spans="1:15" x14ac:dyDescent="0.25">
      <c r="A131" s="9">
        <v>127</v>
      </c>
      <c r="B131" s="9">
        <v>3070</v>
      </c>
      <c r="C131" t="str">
        <f>VLOOKUP($B131,[1]OCTUBRE!$B$6:$E$177,2,FALSE)</f>
        <v>COOMBEL LTDA.</v>
      </c>
      <c r="D131" t="str">
        <f>VLOOKUP($B131,[1]OCTUBRE!$B$6:$E$177,3,FALSE)</f>
        <v>MICRO2</v>
      </c>
      <c r="E131" t="str">
        <f>VLOOKUP($B131,[1]OCTUBRE!$B$6:$E$177,4,FALSE)</f>
        <v>SANTANDER</v>
      </c>
      <c r="F131" s="2">
        <v>21.09608116172668</v>
      </c>
      <c r="G131" s="2">
        <v>0</v>
      </c>
      <c r="H131" s="2">
        <v>21.5010752688172</v>
      </c>
      <c r="I131" s="2">
        <v>0</v>
      </c>
      <c r="J131" s="7">
        <v>21.208749132505329</v>
      </c>
      <c r="K131" s="2">
        <v>10.26479850478775</v>
      </c>
      <c r="L131" s="2">
        <v>0</v>
      </c>
      <c r="M131" s="2">
        <v>5</v>
      </c>
      <c r="N131" s="2">
        <v>2.5</v>
      </c>
      <c r="O131" s="3">
        <v>9.984705551189931</v>
      </c>
    </row>
    <row r="132" spans="1:15" x14ac:dyDescent="0.25">
      <c r="A132" s="9">
        <v>128</v>
      </c>
      <c r="B132" s="9">
        <v>3072</v>
      </c>
      <c r="C132" t="str">
        <f>VLOOKUP($B132,[1]OCTUBRE!$B$6:$E$177,2,FALSE)</f>
        <v>COOMULDESA LTDA</v>
      </c>
      <c r="D132" t="str">
        <f>VLOOKUP($B132,[1]OCTUBRE!$B$6:$E$177,3,FALSE)</f>
        <v>MEGAS</v>
      </c>
      <c r="E132" t="str">
        <f>VLOOKUP($B132,[1]OCTUBRE!$B$6:$E$177,4,FALSE)</f>
        <v>SANTANDER</v>
      </c>
      <c r="F132" s="2">
        <v>25.07841617857283</v>
      </c>
      <c r="G132" s="2">
        <v>0</v>
      </c>
      <c r="H132" s="2">
        <v>23.95180922427452</v>
      </c>
      <c r="I132" s="2">
        <v>29.765086308781239</v>
      </c>
      <c r="J132" s="7">
        <v>25.51262486524346</v>
      </c>
      <c r="K132" s="2">
        <v>13.04591297998067</v>
      </c>
      <c r="L132" s="2">
        <v>0</v>
      </c>
      <c r="M132" s="2">
        <v>12.71</v>
      </c>
      <c r="N132" s="2">
        <v>1</v>
      </c>
      <c r="O132" s="3">
        <v>12.67242973624198</v>
      </c>
    </row>
    <row r="133" spans="1:15" x14ac:dyDescent="0.25">
      <c r="A133" s="9">
        <v>129</v>
      </c>
      <c r="B133" s="9">
        <v>3123</v>
      </c>
      <c r="C133" t="str">
        <f>VLOOKUP($B133,[1]OCTUBRE!$B$6:$E$177,2,FALSE)</f>
        <v>COOPRODECOL LTDA</v>
      </c>
      <c r="D133" t="str">
        <f>VLOOKUP($B133,[1]OCTUBRE!$B$6:$E$177,3,FALSE)</f>
        <v>MEDIANAS</v>
      </c>
      <c r="E133" t="str">
        <f>VLOOKUP($B133,[1]OCTUBRE!$B$6:$E$177,4,FALSE)</f>
        <v>SANTANDER</v>
      </c>
      <c r="F133" s="2">
        <v>17.19312673206808</v>
      </c>
      <c r="G133" s="2">
        <v>0</v>
      </c>
      <c r="H133" s="2">
        <v>0</v>
      </c>
      <c r="I133" s="2">
        <v>0</v>
      </c>
      <c r="J133" s="7">
        <v>17.19312673206808</v>
      </c>
      <c r="K133" s="2">
        <v>11.724780309533131</v>
      </c>
      <c r="L133" s="2">
        <v>0</v>
      </c>
      <c r="M133" s="2">
        <v>6.1677811864499992</v>
      </c>
      <c r="N133" s="2">
        <v>3.0415956913510001</v>
      </c>
      <c r="O133" s="3">
        <v>11.72106948857207</v>
      </c>
    </row>
    <row r="134" spans="1:15" x14ac:dyDescent="0.25">
      <c r="A134" s="9">
        <v>130</v>
      </c>
      <c r="B134" s="9">
        <v>3246</v>
      </c>
      <c r="C134" t="str">
        <f>VLOOKUP($B134,[1]OCTUBRE!$B$6:$E$177,2,FALSE)</f>
        <v>CREDISERVIR</v>
      </c>
      <c r="D134" t="str">
        <f>VLOOKUP($B134,[1]OCTUBRE!$B$6:$E$177,3,FALSE)</f>
        <v>TOP</v>
      </c>
      <c r="E134" t="str">
        <f>VLOOKUP($B134,[1]OCTUBRE!$B$6:$E$177,4,FALSE)</f>
        <v>NORTE DE SANTANDER</v>
      </c>
      <c r="F134" s="2">
        <v>16.558732800638499</v>
      </c>
      <c r="G134" s="2">
        <v>0</v>
      </c>
      <c r="H134" s="2">
        <v>16.839881205509851</v>
      </c>
      <c r="I134" s="2">
        <v>16.231962803325981</v>
      </c>
      <c r="J134" s="7">
        <v>16.512789144219798</v>
      </c>
      <c r="K134" s="2">
        <v>10.59761239945286</v>
      </c>
      <c r="L134" s="2">
        <v>0</v>
      </c>
      <c r="M134" s="2">
        <v>4.05</v>
      </c>
      <c r="N134" s="2">
        <v>0.5</v>
      </c>
      <c r="O134" s="3">
        <v>9.717321090813682</v>
      </c>
    </row>
    <row r="135" spans="1:15" x14ac:dyDescent="0.25">
      <c r="A135" s="9">
        <v>131</v>
      </c>
      <c r="B135" s="9">
        <v>3249</v>
      </c>
      <c r="C135" t="str">
        <f>VLOOKUP($B135,[1]OCTUBRE!$B$6:$E$177,2,FALSE)</f>
        <v>COOPINTEGRATE</v>
      </c>
      <c r="D135" t="str">
        <f>VLOOKUP($B135,[1]OCTUBRE!$B$6:$E$177,3,FALSE)</f>
        <v>MICRO1</v>
      </c>
      <c r="E135" t="str">
        <f>VLOOKUP($B135,[1]OCTUBRE!$B$6:$E$177,4,FALSE)</f>
        <v>NORTE DE SANTANDER</v>
      </c>
      <c r="F135" s="2">
        <v>22.884412153236461</v>
      </c>
      <c r="G135" s="2">
        <v>0</v>
      </c>
      <c r="H135" s="2">
        <v>22.96323547433591</v>
      </c>
      <c r="I135" s="2">
        <v>0</v>
      </c>
      <c r="J135" s="7">
        <v>22.91614065481323</v>
      </c>
      <c r="K135" s="2">
        <v>11.046071420508319</v>
      </c>
      <c r="L135" s="2">
        <v>0</v>
      </c>
      <c r="M135" s="2">
        <v>7.375</v>
      </c>
      <c r="N135" s="2">
        <v>1</v>
      </c>
      <c r="O135" s="3">
        <v>10.40605864839535</v>
      </c>
    </row>
    <row r="136" spans="1:15" x14ac:dyDescent="0.25">
      <c r="A136" s="9">
        <v>132</v>
      </c>
      <c r="B136" s="9">
        <v>3278</v>
      </c>
      <c r="C136" t="str">
        <f>VLOOKUP($B136,[1]OCTUBRE!$B$6:$E$177,2,FALSE)</f>
        <v>COINPROGUA</v>
      </c>
      <c r="D136" t="str">
        <f>VLOOKUP($B136,[1]OCTUBRE!$B$6:$E$177,3,FALSE)</f>
        <v>MICRO2</v>
      </c>
      <c r="E136" t="str">
        <f>VLOOKUP($B136,[1]OCTUBRE!$B$6:$E$177,4,FALSE)</f>
        <v>NORTE DE SANTANDER</v>
      </c>
      <c r="F136" s="2">
        <v>25.832582194311041</v>
      </c>
      <c r="G136" s="2">
        <v>0</v>
      </c>
      <c r="H136" s="2">
        <v>26</v>
      </c>
      <c r="I136" s="2">
        <v>0</v>
      </c>
      <c r="J136" s="7">
        <v>25.936748080949059</v>
      </c>
      <c r="K136" s="2">
        <v>11.13130504403523</v>
      </c>
      <c r="L136" s="2">
        <v>0</v>
      </c>
      <c r="M136" s="2">
        <v>4.5747371601208462</v>
      </c>
      <c r="N136" s="2">
        <v>2</v>
      </c>
      <c r="O136" s="3">
        <v>9.9720006583766381</v>
      </c>
    </row>
    <row r="137" spans="1:15" x14ac:dyDescent="0.25">
      <c r="A137" s="9">
        <v>133</v>
      </c>
      <c r="B137" s="9">
        <v>3282</v>
      </c>
      <c r="C137" t="str">
        <f>VLOOKUP($B137,[1]OCTUBRE!$B$6:$E$177,2,FALSE)</f>
        <v>COOPTELECUC</v>
      </c>
      <c r="D137" t="str">
        <f>VLOOKUP($B137,[1]OCTUBRE!$B$6:$E$177,3,FALSE)</f>
        <v>MICRO2</v>
      </c>
      <c r="E137" t="str">
        <f>VLOOKUP($B137,[1]OCTUBRE!$B$6:$E$177,4,FALSE)</f>
        <v>NORTE DE SANTANDER</v>
      </c>
      <c r="F137" s="2">
        <v>25.58918605410036</v>
      </c>
      <c r="G137" s="2">
        <v>0</v>
      </c>
      <c r="H137" s="2">
        <v>0</v>
      </c>
      <c r="I137" s="2">
        <v>0</v>
      </c>
      <c r="J137" s="7">
        <v>25.58918605410036</v>
      </c>
      <c r="K137" s="2">
        <v>12.66480377012194</v>
      </c>
      <c r="L137" s="2">
        <v>0</v>
      </c>
      <c r="M137" s="2">
        <v>9.9203539823008846</v>
      </c>
      <c r="N137" s="2">
        <v>3.5</v>
      </c>
      <c r="O137" s="3">
        <v>12.561029873902379</v>
      </c>
    </row>
    <row r="138" spans="1:15" x14ac:dyDescent="0.25">
      <c r="A138" s="9">
        <v>134</v>
      </c>
      <c r="B138" s="9">
        <v>3316</v>
      </c>
      <c r="C138" t="str">
        <f>VLOOKUP($B138,[1]OCTUBRE!$B$6:$E$177,2,FALSE)</f>
        <v>COODIN</v>
      </c>
      <c r="D138" t="str">
        <f>VLOOKUP($B138,[1]OCTUBRE!$B$6:$E$177,3,FALSE)</f>
        <v>MICRO1</v>
      </c>
      <c r="E138" t="str">
        <f>VLOOKUP($B138,[1]OCTUBRE!$B$6:$E$177,4,FALSE)</f>
        <v>NORTE DE SANTANDER</v>
      </c>
      <c r="F138" s="2">
        <v>16.962791375291371</v>
      </c>
      <c r="G138" s="2">
        <v>0</v>
      </c>
      <c r="H138" s="2">
        <v>19.979455290480939</v>
      </c>
      <c r="I138" s="2">
        <v>0</v>
      </c>
      <c r="J138" s="7">
        <v>19.05686233273688</v>
      </c>
      <c r="K138" s="2">
        <v>10.498234265103109</v>
      </c>
      <c r="L138" s="2">
        <v>0</v>
      </c>
      <c r="M138" s="2">
        <v>3.157831325301204</v>
      </c>
      <c r="N138" s="2">
        <v>1.5</v>
      </c>
      <c r="O138" s="3">
        <v>10.4246085535184</v>
      </c>
    </row>
    <row r="139" spans="1:15" x14ac:dyDescent="0.25">
      <c r="A139" s="9">
        <v>135</v>
      </c>
      <c r="B139" s="9">
        <v>3341</v>
      </c>
      <c r="C139" t="str">
        <f>VLOOKUP($B139,[1]OCTUBRE!$B$6:$E$177,2,FALSE)</f>
        <v>COFINAL LTDA</v>
      </c>
      <c r="D139" t="str">
        <f>VLOOKUP($B139,[1]OCTUBRE!$B$6:$E$177,3,FALSE)</f>
        <v>GRANDES</v>
      </c>
      <c r="E139" t="str">
        <f>VLOOKUP($B139,[1]OCTUBRE!$B$6:$E$177,4,FALSE)</f>
        <v>NARIÑO</v>
      </c>
      <c r="F139" s="2">
        <v>27.378645602139169</v>
      </c>
      <c r="G139" s="2">
        <v>0</v>
      </c>
      <c r="H139" s="2">
        <v>26.85</v>
      </c>
      <c r="I139" s="2">
        <v>37.80387120091634</v>
      </c>
      <c r="J139" s="7">
        <v>30.529551445966721</v>
      </c>
      <c r="K139" s="2">
        <v>10.281087822963849</v>
      </c>
      <c r="L139" s="2">
        <v>0</v>
      </c>
      <c r="M139" s="2">
        <v>6</v>
      </c>
      <c r="N139" s="2">
        <v>2.7366376957776359</v>
      </c>
      <c r="O139" s="3">
        <v>10.06271305135285</v>
      </c>
    </row>
    <row r="140" spans="1:15" x14ac:dyDescent="0.25">
      <c r="A140" s="9">
        <v>136</v>
      </c>
      <c r="B140" s="9">
        <v>3360</v>
      </c>
      <c r="C140" t="str">
        <f>VLOOKUP($B140,[1]OCTUBRE!$B$6:$E$177,2,FALSE)</f>
        <v>COOTEP LTDA</v>
      </c>
      <c r="D140" t="str">
        <f>VLOOKUP($B140,[1]OCTUBRE!$B$6:$E$177,3,FALSE)</f>
        <v>MEDIANAS</v>
      </c>
      <c r="E140" t="str">
        <f>VLOOKUP($B140,[1]OCTUBRE!$B$6:$E$177,4,FALSE)</f>
        <v>PUTUMAYO</v>
      </c>
      <c r="F140" s="2">
        <v>21.61576256124826</v>
      </c>
      <c r="G140" s="2">
        <v>0</v>
      </c>
      <c r="H140" s="2">
        <v>0</v>
      </c>
      <c r="I140" s="2">
        <v>33.205284801333697</v>
      </c>
      <c r="J140" s="7">
        <v>22.94009182837917</v>
      </c>
      <c r="K140" s="2">
        <v>12.2251703737327</v>
      </c>
      <c r="L140" s="2">
        <v>0</v>
      </c>
      <c r="M140" s="2">
        <v>3.0967184801381689</v>
      </c>
      <c r="N140" s="2">
        <v>1.9994526017625751</v>
      </c>
      <c r="O140" s="3">
        <v>11.454783919793369</v>
      </c>
    </row>
    <row r="141" spans="1:15" x14ac:dyDescent="0.25">
      <c r="A141" s="9">
        <v>137</v>
      </c>
      <c r="B141" s="9">
        <v>3386</v>
      </c>
      <c r="C141" t="str">
        <f>VLOOKUP($B141,[1]OCTUBRE!$B$6:$E$177,2,FALSE)</f>
        <v>COOPMULTISERVICIOS VILLANUEVAL</v>
      </c>
      <c r="D141" t="str">
        <f>VLOOKUP($B141,[1]OCTUBRE!$B$6:$E$177,3,FALSE)</f>
        <v>PEQUEÑAS</v>
      </c>
      <c r="E141" t="str">
        <f>VLOOKUP($B141,[1]OCTUBRE!$B$6:$E$177,4,FALSE)</f>
        <v>SANTANDER</v>
      </c>
      <c r="F141" s="2">
        <v>24.307449311520511</v>
      </c>
      <c r="G141" s="2">
        <v>0</v>
      </c>
      <c r="H141" s="2">
        <v>26.3</v>
      </c>
      <c r="I141" s="2">
        <v>19.438140589569159</v>
      </c>
      <c r="J141" s="7">
        <v>24.196972013525649</v>
      </c>
      <c r="K141" s="2">
        <v>11.03692208940325</v>
      </c>
      <c r="L141" s="2">
        <v>0</v>
      </c>
      <c r="M141" s="2">
        <v>5.9953985122210414</v>
      </c>
      <c r="N141" s="2">
        <v>1.5</v>
      </c>
      <c r="O141" s="3">
        <v>10.981637285784579</v>
      </c>
    </row>
    <row r="142" spans="1:15" x14ac:dyDescent="0.25">
      <c r="A142" s="9">
        <v>138</v>
      </c>
      <c r="B142" s="9">
        <v>3391</v>
      </c>
      <c r="C142" t="str">
        <f>VLOOKUP($B142,[1]OCTUBRE!$B$6:$E$177,2,FALSE)</f>
        <v>COOPARAMO LTDA.</v>
      </c>
      <c r="D142" t="str">
        <f>VLOOKUP($B142,[1]OCTUBRE!$B$6:$E$177,3,FALSE)</f>
        <v>MICRO2</v>
      </c>
      <c r="E142" t="str">
        <f>VLOOKUP($B142,[1]OCTUBRE!$B$6:$E$177,4,FALSE)</f>
        <v>SANTANDER</v>
      </c>
      <c r="F142" s="2">
        <v>23.183391812865501</v>
      </c>
      <c r="G142" s="2">
        <v>0</v>
      </c>
      <c r="H142" s="2">
        <v>24.000489826676709</v>
      </c>
      <c r="I142" s="2">
        <v>0</v>
      </c>
      <c r="J142" s="7">
        <v>23.746512594131399</v>
      </c>
      <c r="K142" s="2">
        <v>10.932818315230641</v>
      </c>
      <c r="L142" s="2">
        <v>0</v>
      </c>
      <c r="M142" s="2">
        <v>0</v>
      </c>
      <c r="N142" s="2">
        <v>3.05</v>
      </c>
      <c r="O142" s="3">
        <v>10.916743475341409</v>
      </c>
    </row>
    <row r="143" spans="1:15" x14ac:dyDescent="0.25">
      <c r="A143" s="9">
        <v>139</v>
      </c>
      <c r="B143" s="9">
        <v>3399</v>
      </c>
      <c r="C143" t="str">
        <f>VLOOKUP($B143,[1]OCTUBRE!$B$6:$E$177,2,FALSE)</f>
        <v>SERVICONAL</v>
      </c>
      <c r="D143" t="str">
        <f>VLOOKUP($B143,[1]OCTUBRE!$B$6:$E$177,3,FALSE)</f>
        <v>MICRO1</v>
      </c>
      <c r="E143" t="str">
        <f>VLOOKUP($B143,[1]OCTUBRE!$B$6:$E$177,4,FALSE)</f>
        <v>SANTANDER</v>
      </c>
      <c r="F143" s="2">
        <v>23.65772258064516</v>
      </c>
      <c r="G143" s="2">
        <v>0</v>
      </c>
      <c r="H143" s="2">
        <v>25.58888665221431</v>
      </c>
      <c r="I143" s="2">
        <v>0</v>
      </c>
      <c r="J143" s="7">
        <v>25.215097402597401</v>
      </c>
      <c r="K143" s="2">
        <v>12.281884607660739</v>
      </c>
      <c r="L143" s="2">
        <v>0</v>
      </c>
      <c r="M143" s="2">
        <v>0</v>
      </c>
      <c r="N143" s="2">
        <v>3.9449384320108409</v>
      </c>
      <c r="O143" s="3">
        <v>12.208771414892601</v>
      </c>
    </row>
    <row r="144" spans="1:15" x14ac:dyDescent="0.25">
      <c r="A144" s="9">
        <v>140</v>
      </c>
      <c r="B144" s="9">
        <v>3400</v>
      </c>
      <c r="C144" t="str">
        <f>VLOOKUP($B144,[1]OCTUBRE!$B$6:$E$177,2,FALSE)</f>
        <v>SERVIMCOOP</v>
      </c>
      <c r="D144" t="str">
        <f>VLOOKUP($B144,[1]OCTUBRE!$B$6:$E$177,3,FALSE)</f>
        <v>MEDIANAS</v>
      </c>
      <c r="E144" t="str">
        <f>VLOOKUP($B144,[1]OCTUBRE!$B$6:$E$177,4,FALSE)</f>
        <v>SANTANDER</v>
      </c>
      <c r="F144" s="2">
        <v>24.495869016535028</v>
      </c>
      <c r="G144" s="2">
        <v>0</v>
      </c>
      <c r="H144" s="2">
        <v>0</v>
      </c>
      <c r="I144" s="2">
        <v>26.64242661726988</v>
      </c>
      <c r="J144" s="7">
        <v>25.562082651307112</v>
      </c>
      <c r="K144" s="2">
        <v>12.4152392599397</v>
      </c>
      <c r="L144" s="2">
        <v>0</v>
      </c>
      <c r="M144" s="2">
        <v>3.952667358481154</v>
      </c>
      <c r="N144" s="2">
        <v>2.5</v>
      </c>
      <c r="O144" s="3">
        <v>12.056085855101641</v>
      </c>
    </row>
    <row r="145" spans="1:15" x14ac:dyDescent="0.25">
      <c r="A145" s="9">
        <v>141</v>
      </c>
      <c r="B145" s="9">
        <v>3402</v>
      </c>
      <c r="C145" t="str">
        <f>VLOOKUP($B145,[1]OCTUBRE!$B$6:$E$177,2,FALSE)</f>
        <v>COOPVALLE</v>
      </c>
      <c r="D145" t="str">
        <f>VLOOKUP($B145,[1]OCTUBRE!$B$6:$E$177,3,FALSE)</f>
        <v>MICRO1</v>
      </c>
      <c r="E145" t="str">
        <f>VLOOKUP($B145,[1]OCTUBRE!$B$6:$E$177,4,FALSE)</f>
        <v>SANTANDER</v>
      </c>
      <c r="F145" s="2">
        <v>21.967260889433842</v>
      </c>
      <c r="G145" s="2">
        <v>0</v>
      </c>
      <c r="H145" s="2">
        <v>0</v>
      </c>
      <c r="I145" s="2">
        <v>18.809999999999999</v>
      </c>
      <c r="J145" s="7">
        <v>21.923504130813669</v>
      </c>
      <c r="K145" s="2">
        <v>12.394630707805019</v>
      </c>
      <c r="L145" s="2">
        <v>0</v>
      </c>
      <c r="M145" s="2">
        <v>5.5205845279664141</v>
      </c>
      <c r="N145" s="2">
        <v>3.04</v>
      </c>
      <c r="O145" s="3">
        <v>12.32404001714823</v>
      </c>
    </row>
    <row r="146" spans="1:15" x14ac:dyDescent="0.25">
      <c r="A146" s="9">
        <v>142</v>
      </c>
      <c r="B146" s="9">
        <v>3438</v>
      </c>
      <c r="C146" t="str">
        <f>VLOOKUP($B146,[1]OCTUBRE!$B$6:$E$177,2,FALSE)</f>
        <v>COPACREDITO</v>
      </c>
      <c r="D146" t="str">
        <f>VLOOKUP($B146,[1]OCTUBRE!$B$6:$E$177,3,FALSE)</f>
        <v>MEDIANAS</v>
      </c>
      <c r="E146" t="str">
        <f>VLOOKUP($B146,[1]OCTUBRE!$B$6:$E$177,4,FALSE)</f>
        <v>SANTANDER</v>
      </c>
      <c r="F146" s="2">
        <v>13.180838236084361</v>
      </c>
      <c r="G146" s="2">
        <v>0</v>
      </c>
      <c r="H146" s="2">
        <v>0</v>
      </c>
      <c r="I146" s="2">
        <v>0</v>
      </c>
      <c r="J146" s="7">
        <v>13.180838236084361</v>
      </c>
      <c r="K146" s="2">
        <v>12.22045697490257</v>
      </c>
      <c r="L146" s="2">
        <v>0</v>
      </c>
      <c r="M146" s="2">
        <v>9</v>
      </c>
      <c r="N146" s="2">
        <v>2</v>
      </c>
      <c r="O146" s="3">
        <v>12.141991282630009</v>
      </c>
    </row>
    <row r="147" spans="1:15" x14ac:dyDescent="0.25">
      <c r="A147" s="9">
        <v>143</v>
      </c>
      <c r="B147" s="9">
        <v>3446</v>
      </c>
      <c r="C147" t="str">
        <f>VLOOKUP($B147,[1]OCTUBRE!$B$6:$E$177,2,FALSE)</f>
        <v>COAGRANJA LTDA</v>
      </c>
      <c r="D147" t="str">
        <f>VLOOKUP($B147,[1]OCTUBRE!$B$6:$E$177,3,FALSE)</f>
        <v>MICRO2</v>
      </c>
      <c r="E147" t="str">
        <f>VLOOKUP($B147,[1]OCTUBRE!$B$6:$E$177,4,FALSE)</f>
        <v>SANTANDER</v>
      </c>
      <c r="F147" s="2">
        <v>19.40764426536192</v>
      </c>
      <c r="G147" s="2">
        <v>0</v>
      </c>
      <c r="H147" s="2">
        <v>21.0973605845039</v>
      </c>
      <c r="I147" s="2">
        <v>0</v>
      </c>
      <c r="J147" s="7">
        <v>20.805134019900152</v>
      </c>
      <c r="K147" s="2">
        <v>9.5342428478220942</v>
      </c>
      <c r="L147" s="2">
        <v>0</v>
      </c>
      <c r="M147" s="2">
        <v>5.1300000000000008</v>
      </c>
      <c r="N147" s="2">
        <v>4.0799999999999992</v>
      </c>
      <c r="O147" s="3">
        <v>9.4311647592131091</v>
      </c>
    </row>
    <row r="148" spans="1:15" x14ac:dyDescent="0.25">
      <c r="A148" s="9">
        <v>144</v>
      </c>
      <c r="B148" s="9">
        <v>3488</v>
      </c>
      <c r="C148" t="str">
        <f>VLOOKUP($B148,[1]OCTUBRE!$B$6:$E$177,2,FALSE)</f>
        <v>COOMULTAGRO LTDA</v>
      </c>
      <c r="D148" t="str">
        <f>VLOOKUP($B148,[1]OCTUBRE!$B$6:$E$177,3,FALSE)</f>
        <v>MICRO1</v>
      </c>
      <c r="E148" t="str">
        <f>VLOOKUP($B148,[1]OCTUBRE!$B$6:$E$177,4,FALSE)</f>
        <v>SANTANDER</v>
      </c>
      <c r="F148" s="2">
        <v>23.527647560802158</v>
      </c>
      <c r="G148" s="2">
        <v>0</v>
      </c>
      <c r="H148" s="2">
        <v>0</v>
      </c>
      <c r="I148" s="2">
        <v>0</v>
      </c>
      <c r="J148" s="7">
        <v>23.527647560802158</v>
      </c>
      <c r="K148" s="2">
        <v>11.285651807258819</v>
      </c>
      <c r="L148" s="2">
        <v>0</v>
      </c>
      <c r="M148" s="2">
        <v>1.8</v>
      </c>
      <c r="N148" s="2">
        <v>1.8104290674330279</v>
      </c>
      <c r="O148" s="3">
        <v>10.64012722650881</v>
      </c>
    </row>
    <row r="149" spans="1:15" x14ac:dyDescent="0.25">
      <c r="A149" s="9">
        <v>145</v>
      </c>
      <c r="B149" s="9">
        <v>3620</v>
      </c>
      <c r="C149" t="str">
        <f>VLOOKUP($B149,[1]OCTUBRE!$B$6:$E$177,2,FALSE)</f>
        <v>COOTREGUA</v>
      </c>
      <c r="D149" t="str">
        <f>VLOOKUP($B149,[1]OCTUBRE!$B$6:$E$177,3,FALSE)</f>
        <v>MICRO1</v>
      </c>
      <c r="E149" t="str">
        <f>VLOOKUP($B149,[1]OCTUBRE!$B$6:$E$177,4,FALSE)</f>
        <v>GUAINIA</v>
      </c>
      <c r="F149" s="2">
        <v>28.83058390064577</v>
      </c>
      <c r="G149" s="2">
        <v>0</v>
      </c>
      <c r="H149" s="2">
        <v>32.92</v>
      </c>
      <c r="I149" s="2">
        <v>36.089663587930112</v>
      </c>
      <c r="J149" s="7">
        <v>30.671464256888971</v>
      </c>
      <c r="K149" s="2">
        <v>10.40545001435849</v>
      </c>
      <c r="L149" s="2">
        <v>1.5</v>
      </c>
      <c r="M149" s="2">
        <v>8.0254167030952992</v>
      </c>
      <c r="N149" s="2">
        <v>3</v>
      </c>
      <c r="O149" s="3">
        <v>8.8260661310614417</v>
      </c>
    </row>
    <row r="150" spans="1:15" x14ac:dyDescent="0.25">
      <c r="A150" s="9">
        <v>146</v>
      </c>
      <c r="B150" s="9">
        <v>3640</v>
      </c>
      <c r="C150" t="str">
        <f>VLOOKUP($B150,[1]OCTUBRE!$B$6:$E$177,2,FALSE)</f>
        <v>COONFIE</v>
      </c>
      <c r="D150" t="str">
        <f>VLOOKUP($B150,[1]OCTUBRE!$B$6:$E$177,3,FALSE)</f>
        <v>MEGAS</v>
      </c>
      <c r="E150" t="str">
        <f>VLOOKUP($B150,[1]OCTUBRE!$B$6:$E$177,4,FALSE)</f>
        <v>HUILA</v>
      </c>
      <c r="F150" s="2">
        <v>24.639294099131831</v>
      </c>
      <c r="G150" s="2">
        <v>0</v>
      </c>
      <c r="H150" s="2">
        <v>0</v>
      </c>
      <c r="I150" s="2">
        <v>0</v>
      </c>
      <c r="J150" s="7">
        <v>24.639294099131831</v>
      </c>
      <c r="K150" s="2">
        <v>12.04065819520426</v>
      </c>
      <c r="L150" s="2">
        <v>0</v>
      </c>
      <c r="M150" s="2">
        <v>3.3795130487213512</v>
      </c>
      <c r="N150" s="2">
        <v>0.15</v>
      </c>
      <c r="O150" s="3">
        <v>11.442373728265</v>
      </c>
    </row>
    <row r="151" spans="1:15" x14ac:dyDescent="0.25">
      <c r="A151" s="9">
        <v>147</v>
      </c>
      <c r="B151" s="9">
        <v>4004</v>
      </c>
      <c r="C151" t="str">
        <f>VLOOKUP($B151,[1]OCTUBRE!$B$6:$E$177,2,FALSE)</f>
        <v>COOEDUCAR</v>
      </c>
      <c r="D151" t="str">
        <f>VLOOKUP($B151,[1]OCTUBRE!$B$6:$E$177,3,FALSE)</f>
        <v>MEDIANAS</v>
      </c>
      <c r="E151" t="str">
        <f>VLOOKUP($B151,[1]OCTUBRE!$B$6:$E$177,4,FALSE)</f>
        <v>RISARALDA</v>
      </c>
      <c r="F151" s="2">
        <v>16.404596718581729</v>
      </c>
      <c r="G151" s="2">
        <v>12.68</v>
      </c>
      <c r="H151" s="2">
        <v>0</v>
      </c>
      <c r="I151" s="2">
        <v>0</v>
      </c>
      <c r="J151" s="7">
        <v>15.72365500869757</v>
      </c>
      <c r="K151" s="2">
        <v>11.80379289181802</v>
      </c>
      <c r="L151" s="2">
        <v>0</v>
      </c>
      <c r="M151" s="2">
        <v>4.07</v>
      </c>
      <c r="N151" s="2">
        <v>5.12</v>
      </c>
      <c r="O151" s="3">
        <v>11.77399524506532</v>
      </c>
    </row>
    <row r="152" spans="1:15" x14ac:dyDescent="0.25">
      <c r="A152" s="9">
        <v>148</v>
      </c>
      <c r="B152" s="9">
        <v>4011</v>
      </c>
      <c r="C152" t="str">
        <f>VLOOKUP($B152,[1]OCTUBRE!$B$6:$E$177,2,FALSE)</f>
        <v>COOPLAROSA</v>
      </c>
      <c r="D152" t="str">
        <f>VLOOKUP($B152,[1]OCTUBRE!$B$6:$E$177,3,FALSE)</f>
        <v>MICRO1</v>
      </c>
      <c r="E152" t="str">
        <f>VLOOKUP($B152,[1]OCTUBRE!$B$6:$E$177,4,FALSE)</f>
        <v>RISARALDA</v>
      </c>
      <c r="F152" s="2">
        <v>25.034299536737301</v>
      </c>
      <c r="G152" s="2">
        <v>0</v>
      </c>
      <c r="H152" s="2">
        <v>0</v>
      </c>
      <c r="I152" s="2">
        <v>0</v>
      </c>
      <c r="J152" s="7">
        <v>25.034299536737301</v>
      </c>
      <c r="K152" s="2">
        <v>11.01271999417736</v>
      </c>
      <c r="L152" s="2">
        <v>0</v>
      </c>
      <c r="M152" s="2">
        <v>6.556947613710415</v>
      </c>
      <c r="N152" s="2">
        <v>1</v>
      </c>
      <c r="O152" s="3">
        <v>9.5524481381219513</v>
      </c>
    </row>
    <row r="153" spans="1:15" x14ac:dyDescent="0.25">
      <c r="A153" s="9">
        <v>149</v>
      </c>
      <c r="B153" s="9">
        <v>4054</v>
      </c>
      <c r="C153" t="str">
        <f>VLOOKUP($B153,[1]OCTUBRE!$B$6:$E$177,2,FALSE)</f>
        <v>FAVI UTP</v>
      </c>
      <c r="D153" t="str">
        <f>VLOOKUP($B153,[1]OCTUBRE!$B$6:$E$177,3,FALSE)</f>
        <v>MICRO1</v>
      </c>
      <c r="E153" t="str">
        <f>VLOOKUP($B153,[1]OCTUBRE!$B$6:$E$177,4,FALSE)</f>
        <v>RISARALDA</v>
      </c>
      <c r="F153" s="2">
        <v>22.798100601114751</v>
      </c>
      <c r="G153" s="2">
        <v>0</v>
      </c>
      <c r="H153" s="2">
        <v>0</v>
      </c>
      <c r="I153" s="2">
        <v>0</v>
      </c>
      <c r="J153" s="7">
        <v>22.798100601114751</v>
      </c>
      <c r="K153" s="2">
        <v>10.134587215338749</v>
      </c>
      <c r="L153" s="2">
        <v>0</v>
      </c>
      <c r="M153" s="2">
        <v>5.3065173116089612</v>
      </c>
      <c r="N153" s="2">
        <v>1.4419293638617841</v>
      </c>
      <c r="O153" s="3">
        <v>9.6659845034794323</v>
      </c>
    </row>
    <row r="154" spans="1:15" x14ac:dyDescent="0.25">
      <c r="A154" s="9">
        <v>150</v>
      </c>
      <c r="B154" s="9">
        <v>4403</v>
      </c>
      <c r="C154" t="str">
        <f>VLOOKUP($B154,[1]OCTUBRE!$B$6:$E$177,2,FALSE)</f>
        <v>PROSPERANDO</v>
      </c>
      <c r="D154" t="str">
        <f>VLOOKUP($B154,[1]OCTUBRE!$B$6:$E$177,3,FALSE)</f>
        <v>PEQUEÑAS</v>
      </c>
      <c r="E154" t="str">
        <f>VLOOKUP($B154,[1]OCTUBRE!$B$6:$E$177,4,FALSE)</f>
        <v>TOLIMA</v>
      </c>
      <c r="F154" s="2">
        <v>30.63139464535282</v>
      </c>
      <c r="G154" s="2">
        <v>0</v>
      </c>
      <c r="H154" s="2">
        <v>19.258378378378382</v>
      </c>
      <c r="I154" s="2">
        <v>47.654804443215419</v>
      </c>
      <c r="J154" s="7">
        <v>33.619058855836371</v>
      </c>
      <c r="K154" s="2">
        <v>12.976465720076479</v>
      </c>
      <c r="L154" s="2">
        <v>0</v>
      </c>
      <c r="M154" s="2">
        <v>2.326093531235554</v>
      </c>
      <c r="N154" s="2">
        <v>3.5438667963894699</v>
      </c>
      <c r="O154" s="3">
        <v>12.169173367983189</v>
      </c>
    </row>
    <row r="155" spans="1:15" x14ac:dyDescent="0.25">
      <c r="A155" s="9">
        <v>151</v>
      </c>
      <c r="B155" s="9">
        <v>4458</v>
      </c>
      <c r="C155" t="str">
        <f>VLOOKUP($B155,[1]OCTUBRE!$B$6:$E$177,2,FALSE)</f>
        <v>FINANCIERA COAGROSUR</v>
      </c>
      <c r="D155" t="str">
        <f>VLOOKUP($B155,[1]OCTUBRE!$B$6:$E$177,3,FALSE)</f>
        <v>MEDIANAS</v>
      </c>
      <c r="E155" t="str">
        <f>VLOOKUP($B155,[1]OCTUBRE!$B$6:$E$177,4,FALSE)</f>
        <v>BOLIVAR</v>
      </c>
      <c r="F155" s="2">
        <v>21.545949731427541</v>
      </c>
      <c r="G155" s="2">
        <v>0</v>
      </c>
      <c r="H155" s="2">
        <v>22.794546106925011</v>
      </c>
      <c r="I155" s="2">
        <v>26.399198744667292</v>
      </c>
      <c r="J155" s="7">
        <v>22.686169673090461</v>
      </c>
      <c r="K155" s="2">
        <v>13.76704933047891</v>
      </c>
      <c r="L155" s="2">
        <v>0</v>
      </c>
      <c r="M155" s="2">
        <v>9.1438672570394708</v>
      </c>
      <c r="N155" s="2">
        <v>3.7000000000000011</v>
      </c>
      <c r="O155" s="3">
        <v>12.822961060824969</v>
      </c>
    </row>
    <row r="156" spans="1:15" x14ac:dyDescent="0.25">
      <c r="A156" s="9">
        <v>152</v>
      </c>
      <c r="B156" s="9">
        <v>4617</v>
      </c>
      <c r="C156" t="str">
        <f>VLOOKUP($B156,[1]OCTUBRE!$B$6:$E$177,2,FALSE)</f>
        <v>COOPANTEX</v>
      </c>
      <c r="D156" t="str">
        <f>VLOOKUP($B156,[1]OCTUBRE!$B$6:$E$177,3,FALSE)</f>
        <v>MEGAS</v>
      </c>
      <c r="E156" t="str">
        <f>VLOOKUP($B156,[1]OCTUBRE!$B$6:$E$177,4,FALSE)</f>
        <v>ANTIOQUIA</v>
      </c>
      <c r="F156" s="2">
        <v>22.733618169680849</v>
      </c>
      <c r="G156" s="2">
        <v>0</v>
      </c>
      <c r="H156" s="2">
        <v>23.257054631828979</v>
      </c>
      <c r="I156" s="2">
        <v>0</v>
      </c>
      <c r="J156" s="7">
        <v>22.76711303495215</v>
      </c>
      <c r="K156" s="2">
        <v>13.12785888999076</v>
      </c>
      <c r="L156" s="2">
        <v>0</v>
      </c>
      <c r="M156" s="2">
        <v>4.4948697866053572E-2</v>
      </c>
      <c r="N156" s="2">
        <v>0.96332207370203593</v>
      </c>
      <c r="O156" s="3">
        <v>13.010814710845921</v>
      </c>
    </row>
    <row r="157" spans="1:15" x14ac:dyDescent="0.25">
      <c r="A157" s="9">
        <v>153</v>
      </c>
      <c r="B157" s="9">
        <v>7099</v>
      </c>
      <c r="C157" t="str">
        <f>VLOOKUP($B157,[1]OCTUBRE!$B$6:$E$177,2,FALSE)</f>
        <v>COOMPARTIR</v>
      </c>
      <c r="D157" t="str">
        <f>VLOOKUP($B157,[1]OCTUBRE!$B$6:$E$177,3,FALSE)</f>
        <v>MICRO2</v>
      </c>
      <c r="E157" t="str">
        <f>VLOOKUP($B157,[1]OCTUBRE!$B$6:$E$177,4,FALSE)</f>
        <v>VALLE</v>
      </c>
      <c r="F157" s="2">
        <v>26.31266040505362</v>
      </c>
      <c r="G157" s="2">
        <v>0</v>
      </c>
      <c r="H157" s="2">
        <v>0</v>
      </c>
      <c r="I157" s="2">
        <v>0</v>
      </c>
      <c r="J157" s="7">
        <v>26.31266040505362</v>
      </c>
      <c r="K157" s="2">
        <v>4.5</v>
      </c>
      <c r="L157" s="2">
        <v>0</v>
      </c>
      <c r="M157" s="2">
        <v>0</v>
      </c>
      <c r="N157" s="2">
        <v>2.99788019540485</v>
      </c>
      <c r="O157" s="3">
        <v>4.2887000967894489</v>
      </c>
    </row>
    <row r="158" spans="1:15" x14ac:dyDescent="0.25">
      <c r="A158" s="9">
        <v>154</v>
      </c>
      <c r="B158" s="9">
        <v>7571</v>
      </c>
      <c r="C158" t="str">
        <f>VLOOKUP($B158,[1]OCTUBRE!$B$6:$E$177,2,FALSE)</f>
        <v>INVERCOOP</v>
      </c>
      <c r="D158" t="str">
        <f>VLOOKUP($B158,[1]OCTUBRE!$B$6:$E$177,3,FALSE)</f>
        <v>PEQUEÑAS</v>
      </c>
      <c r="E158" t="str">
        <f>VLOOKUP($B158,[1]OCTUBRE!$B$6:$E$177,4,FALSE)</f>
        <v>VALLE</v>
      </c>
      <c r="F158" s="2">
        <v>17.487917599430599</v>
      </c>
      <c r="G158" s="2">
        <v>0</v>
      </c>
      <c r="H158" s="2">
        <v>23.872</v>
      </c>
      <c r="I158" s="2">
        <v>0</v>
      </c>
      <c r="J158" s="7">
        <v>17.560593722688591</v>
      </c>
      <c r="K158" s="2">
        <v>11.277395017793591</v>
      </c>
      <c r="L158" s="2">
        <v>0</v>
      </c>
      <c r="M158" s="2">
        <v>5.4465592342211231</v>
      </c>
      <c r="N158" s="2">
        <v>4.8401989185793353</v>
      </c>
      <c r="O158" s="3">
        <v>9.6688827935456292</v>
      </c>
    </row>
    <row r="159" spans="1:15" x14ac:dyDescent="0.25">
      <c r="A159" s="9">
        <v>155</v>
      </c>
      <c r="B159" s="9">
        <v>7961</v>
      </c>
      <c r="C159" t="str">
        <f>VLOOKUP($B159,[1]OCTUBRE!$B$6:$E$177,2,FALSE)</f>
        <v>COOPEAIPE</v>
      </c>
      <c r="D159" t="str">
        <f>VLOOKUP($B159,[1]OCTUBRE!$B$6:$E$177,3,FALSE)</f>
        <v>MICRO1</v>
      </c>
      <c r="E159" t="str">
        <f>VLOOKUP($B159,[1]OCTUBRE!$B$6:$E$177,4,FALSE)</f>
        <v>HUILA</v>
      </c>
      <c r="F159" s="2">
        <v>23.816888730446529</v>
      </c>
      <c r="G159" s="2">
        <v>0</v>
      </c>
      <c r="H159" s="2">
        <v>26.32429334599632</v>
      </c>
      <c r="I159" s="2">
        <v>28.78</v>
      </c>
      <c r="J159" s="7">
        <v>24.539461366218241</v>
      </c>
      <c r="K159" s="2">
        <v>14.375466349717559</v>
      </c>
      <c r="L159" s="2">
        <v>0</v>
      </c>
      <c r="M159" s="2">
        <v>3.5980980470360509</v>
      </c>
      <c r="N159" s="2">
        <v>2.0492114481532151</v>
      </c>
      <c r="O159" s="3">
        <v>13.864836538954039</v>
      </c>
    </row>
    <row r="160" spans="1:15" x14ac:dyDescent="0.25">
      <c r="A160" s="9">
        <v>156</v>
      </c>
      <c r="B160" s="9">
        <v>8024</v>
      </c>
      <c r="C160" t="str">
        <f>VLOOKUP($B160,[1]OCTUBRE!$B$6:$E$177,2,FALSE)</f>
        <v>FINANCIERA COMULTRASAN LTDA</v>
      </c>
      <c r="D160" t="str">
        <f>VLOOKUP($B160,[1]OCTUBRE!$B$6:$E$177,3,FALSE)</f>
        <v>TOP</v>
      </c>
      <c r="E160" t="str">
        <f>VLOOKUP($B160,[1]OCTUBRE!$B$6:$E$177,4,FALSE)</f>
        <v>SANTANDER</v>
      </c>
      <c r="F160" s="2">
        <v>20.998913618584151</v>
      </c>
      <c r="G160" s="2">
        <v>0</v>
      </c>
      <c r="H160" s="2">
        <v>20.910643220916079</v>
      </c>
      <c r="I160" s="2">
        <v>29.654581566034722</v>
      </c>
      <c r="J160" s="7">
        <v>24.021448368375712</v>
      </c>
      <c r="K160" s="2">
        <v>12.869589174027469</v>
      </c>
      <c r="L160" s="2">
        <v>0</v>
      </c>
      <c r="M160" s="2">
        <v>2.4177703523438239</v>
      </c>
      <c r="N160" s="2">
        <v>0.94817949403544233</v>
      </c>
      <c r="O160" s="3">
        <v>12.448587262627051</v>
      </c>
    </row>
    <row r="161" spans="1:15" x14ac:dyDescent="0.25">
      <c r="A161" s="9">
        <v>157</v>
      </c>
      <c r="B161" s="9">
        <v>8202</v>
      </c>
      <c r="C161" t="str">
        <f>VLOOKUP($B161,[1]OCTUBRE!$B$6:$E$177,2,FALSE)</f>
        <v>COTRASENA</v>
      </c>
      <c r="D161" t="str">
        <f>VLOOKUP($B161,[1]OCTUBRE!$B$6:$E$177,3,FALSE)</f>
        <v>MICRO1</v>
      </c>
      <c r="E161" t="str">
        <f>VLOOKUP($B161,[1]OCTUBRE!$B$6:$E$177,4,FALSE)</f>
        <v>RISARALDA</v>
      </c>
      <c r="F161" s="2">
        <v>25.273761190316382</v>
      </c>
      <c r="G161" s="2">
        <v>0</v>
      </c>
      <c r="H161" s="2">
        <v>0</v>
      </c>
      <c r="I161" s="2">
        <v>0</v>
      </c>
      <c r="J161" s="7">
        <v>25.273761190316382</v>
      </c>
      <c r="K161" s="2">
        <v>11.52985076132307</v>
      </c>
      <c r="L161" s="2">
        <v>0</v>
      </c>
      <c r="M161" s="2">
        <v>3.541672011921734</v>
      </c>
      <c r="N161" s="2">
        <v>2.5</v>
      </c>
      <c r="O161" s="3">
        <v>11.45128002677478</v>
      </c>
    </row>
    <row r="162" spans="1:15" x14ac:dyDescent="0.25">
      <c r="A162" s="9">
        <v>158</v>
      </c>
      <c r="B162" s="9">
        <v>8480</v>
      </c>
      <c r="C162" t="str">
        <f>VLOOKUP($B162,[1]OCTUBRE!$B$6:$E$177,2,FALSE)</f>
        <v>FINCOMERCIO LTDA</v>
      </c>
      <c r="D162" t="str">
        <f>VLOOKUP($B162,[1]OCTUBRE!$B$6:$E$177,3,FALSE)</f>
        <v>TOP</v>
      </c>
      <c r="E162" t="str">
        <f>VLOOKUP($B162,[1]OCTUBRE!$B$6:$E$177,4,FALSE)</f>
        <v>BOGOTA</v>
      </c>
      <c r="F162" s="2">
        <v>24.041868358595181</v>
      </c>
      <c r="G162" s="2">
        <v>0</v>
      </c>
      <c r="H162" s="2">
        <v>25.372766039784079</v>
      </c>
      <c r="I162" s="2">
        <v>20.440899352823031</v>
      </c>
      <c r="J162" s="7">
        <v>24.028403222104028</v>
      </c>
      <c r="K162" s="2">
        <v>13.869741529403329</v>
      </c>
      <c r="L162" s="2">
        <v>2.4900000000000002</v>
      </c>
      <c r="M162" s="2">
        <v>0</v>
      </c>
      <c r="N162" s="2">
        <v>1.068056208044041</v>
      </c>
      <c r="O162" s="3">
        <v>13.55081776376287</v>
      </c>
    </row>
    <row r="163" spans="1:15" x14ac:dyDescent="0.25">
      <c r="A163" s="9">
        <v>159</v>
      </c>
      <c r="B163" s="9">
        <v>8487</v>
      </c>
      <c r="C163" t="str">
        <f>VLOOKUP($B163,[1]OCTUBRE!$B$6:$E$177,2,FALSE)</f>
        <v>COBELEN</v>
      </c>
      <c r="D163" t="str">
        <f>VLOOKUP($B163,[1]OCTUBRE!$B$6:$E$177,3,FALSE)</f>
        <v>MEGAS</v>
      </c>
      <c r="E163" t="str">
        <f>VLOOKUP($B163,[1]OCTUBRE!$B$6:$E$177,4,FALSE)</f>
        <v>ANTIOQUIA</v>
      </c>
      <c r="F163" s="2">
        <v>21.652155203793178</v>
      </c>
      <c r="G163" s="2">
        <v>0</v>
      </c>
      <c r="H163" s="2">
        <v>31.37</v>
      </c>
      <c r="I163" s="2">
        <v>46.668480269030418</v>
      </c>
      <c r="J163" s="7">
        <v>27.495763149072751</v>
      </c>
      <c r="K163" s="2">
        <v>11.2172005572369</v>
      </c>
      <c r="L163" s="2">
        <v>0</v>
      </c>
      <c r="M163" s="2">
        <v>3.5</v>
      </c>
      <c r="N163" s="2">
        <v>0.3</v>
      </c>
      <c r="O163" s="3">
        <v>11.125754723304309</v>
      </c>
    </row>
    <row r="164" spans="1:15" x14ac:dyDescent="0.25">
      <c r="A164" s="9">
        <v>160</v>
      </c>
      <c r="B164" s="9">
        <v>8825</v>
      </c>
      <c r="C164" t="str">
        <f>VLOOKUP($B164,[1]OCTUBRE!$B$6:$E$177,2,FALSE)</f>
        <v>UNIMOS</v>
      </c>
      <c r="D164" t="str">
        <f>VLOOKUP($B164,[1]OCTUBRE!$B$6:$E$177,3,FALSE)</f>
        <v>MEDIANAS</v>
      </c>
      <c r="E164" t="str">
        <f>VLOOKUP($B164,[1]OCTUBRE!$B$6:$E$177,4,FALSE)</f>
        <v>BOGOTA</v>
      </c>
      <c r="F164" s="2">
        <v>23.198499266943021</v>
      </c>
      <c r="G164" s="2">
        <v>16</v>
      </c>
      <c r="H164" s="2">
        <v>0</v>
      </c>
      <c r="I164" s="2">
        <v>0</v>
      </c>
      <c r="J164" s="7">
        <v>22.32899671814344</v>
      </c>
      <c r="K164" s="2">
        <v>13.42473897825138</v>
      </c>
      <c r="L164" s="2">
        <v>1</v>
      </c>
      <c r="M164" s="2">
        <v>1.1984216077161709</v>
      </c>
      <c r="N164" s="2">
        <v>0</v>
      </c>
      <c r="O164" s="3">
        <v>12.90602517257965</v>
      </c>
    </row>
    <row r="165" spans="1:15" x14ac:dyDescent="0.25">
      <c r="A165" s="9">
        <v>161</v>
      </c>
      <c r="B165" s="9">
        <v>10300</v>
      </c>
      <c r="C165" t="str">
        <f>VLOOKUP($B165,[1]OCTUBRE!$B$6:$E$177,2,FALSE)</f>
        <v>FINANCIAFONDOS</v>
      </c>
      <c r="D165" t="str">
        <f>VLOOKUP($B165,[1]OCTUBRE!$B$6:$E$177,3,FALSE)</f>
        <v>MICRO1</v>
      </c>
      <c r="E165" t="str">
        <f>VLOOKUP($B165,[1]OCTUBRE!$B$6:$E$177,4,FALSE)</f>
        <v>BOGOTA</v>
      </c>
      <c r="F165" s="2">
        <v>24.28717022067595</v>
      </c>
      <c r="G165" s="2">
        <v>0</v>
      </c>
      <c r="H165" s="2">
        <v>25.229151844701668</v>
      </c>
      <c r="I165" s="2">
        <v>0</v>
      </c>
      <c r="J165" s="7">
        <v>24.64142256849243</v>
      </c>
      <c r="K165" s="2">
        <v>12.987410796378819</v>
      </c>
      <c r="L165" s="2">
        <v>0</v>
      </c>
      <c r="M165" s="2">
        <v>4.950220483206909</v>
      </c>
      <c r="N165" s="2">
        <v>1.5</v>
      </c>
      <c r="O165" s="3">
        <v>12.97396274797495</v>
      </c>
    </row>
    <row r="166" spans="1:15" x14ac:dyDescent="0.25">
      <c r="A166" s="9">
        <v>162</v>
      </c>
      <c r="B166" s="9">
        <v>10555</v>
      </c>
      <c r="C166" t="str">
        <f>VLOOKUP($B166,[1]OCTUBRE!$B$6:$E$177,2,FALSE)</f>
        <v>COMUNION</v>
      </c>
      <c r="D166" t="str">
        <f>VLOOKUP($B166,[1]OCTUBRE!$B$6:$E$177,3,FALSE)</f>
        <v>MICRO1</v>
      </c>
      <c r="E166" t="str">
        <f>VLOOKUP($B166,[1]OCTUBRE!$B$6:$E$177,4,FALSE)</f>
        <v>ANTIOQUIA</v>
      </c>
      <c r="F166" s="2">
        <v>19.933371235187501</v>
      </c>
      <c r="G166" s="2">
        <v>0</v>
      </c>
      <c r="H166" s="2">
        <v>0</v>
      </c>
      <c r="I166" s="2">
        <v>0</v>
      </c>
      <c r="J166" s="7">
        <v>19.933371235187501</v>
      </c>
      <c r="K166" s="2">
        <v>12.6260316111352</v>
      </c>
      <c r="L166" s="2">
        <v>0</v>
      </c>
      <c r="M166" s="2">
        <v>3.5</v>
      </c>
      <c r="N166" s="2">
        <v>0</v>
      </c>
      <c r="O166" s="3">
        <v>12.619988377666161</v>
      </c>
    </row>
    <row r="167" spans="1:15" x14ac:dyDescent="0.25">
      <c r="A167" s="9">
        <v>163</v>
      </c>
      <c r="B167" s="9">
        <v>11085</v>
      </c>
      <c r="C167" t="str">
        <f>VLOOKUP($B167,[1]OCTUBRE!$B$6:$E$177,2,FALSE)</f>
        <v>COPICREDITO</v>
      </c>
      <c r="D167" t="str">
        <f>VLOOKUP($B167,[1]OCTUBRE!$B$6:$E$177,3,FALSE)</f>
        <v>GRANDES</v>
      </c>
      <c r="E167" t="str">
        <f>VLOOKUP($B167,[1]OCTUBRE!$B$6:$E$177,4,FALSE)</f>
        <v>BOGOTA</v>
      </c>
      <c r="F167" s="2">
        <v>23.295995000493381</v>
      </c>
      <c r="G167" s="2">
        <v>0</v>
      </c>
      <c r="H167" s="2">
        <v>16.80711713932152</v>
      </c>
      <c r="I167" s="2">
        <v>0</v>
      </c>
      <c r="J167" s="7">
        <v>18.27955365712987</v>
      </c>
      <c r="K167" s="2">
        <v>11.683400403341819</v>
      </c>
      <c r="L167" s="2">
        <v>0</v>
      </c>
      <c r="M167" s="2">
        <v>6.5005160595437124</v>
      </c>
      <c r="N167" s="2">
        <v>5.5825442212295604</v>
      </c>
      <c r="O167" s="3">
        <v>11.58206372127515</v>
      </c>
    </row>
    <row r="168" spans="1:15" x14ac:dyDescent="0.25">
      <c r="A168" s="9">
        <v>164</v>
      </c>
      <c r="B168" s="9">
        <v>11128</v>
      </c>
      <c r="C168" t="str">
        <f>VLOOKUP($B168,[1]OCTUBRE!$B$6:$E$177,2,FALSE)</f>
        <v>AYC COLANTA</v>
      </c>
      <c r="D168" t="str">
        <f>VLOOKUP($B168,[1]OCTUBRE!$B$6:$E$177,3,FALSE)</f>
        <v>MEGAS</v>
      </c>
      <c r="E168" t="str">
        <f>VLOOKUP($B168,[1]OCTUBRE!$B$6:$E$177,4,FALSE)</f>
        <v>ANTIOQUIA</v>
      </c>
      <c r="F168" s="2">
        <v>21.619287565820301</v>
      </c>
      <c r="G168" s="2">
        <v>0</v>
      </c>
      <c r="H168" s="2">
        <v>14.45120387831822</v>
      </c>
      <c r="I168" s="2">
        <v>0</v>
      </c>
      <c r="J168" s="7">
        <v>20.809813629923799</v>
      </c>
      <c r="K168" s="2">
        <v>12.3510647764847</v>
      </c>
      <c r="L168" s="2">
        <v>0</v>
      </c>
      <c r="M168" s="2">
        <v>6.2806283000441612</v>
      </c>
      <c r="N168" s="2">
        <v>0.1007322827622969</v>
      </c>
      <c r="O168" s="3">
        <v>12.13730728246145</v>
      </c>
    </row>
    <row r="169" spans="1:15" x14ac:dyDescent="0.25">
      <c r="A169" s="9">
        <v>165</v>
      </c>
      <c r="B169" s="9">
        <v>11488</v>
      </c>
      <c r="C169" t="str">
        <f>VLOOKUP($B169,[1]OCTUBRE!$B$6:$E$177,2,FALSE)</f>
        <v>UNION COOPERATIVA</v>
      </c>
      <c r="D169" t="str">
        <f>VLOOKUP($B169,[1]OCTUBRE!$B$6:$E$177,3,FALSE)</f>
        <v>MICRO2</v>
      </c>
      <c r="E169" t="str">
        <f>VLOOKUP($B169,[1]OCTUBRE!$B$6:$E$177,4,FALSE)</f>
        <v>NORTE DE SANTANDER</v>
      </c>
      <c r="F169" s="2">
        <v>29.290006468026391</v>
      </c>
      <c r="G169" s="2">
        <v>0</v>
      </c>
      <c r="H169" s="2">
        <v>0</v>
      </c>
      <c r="I169" s="2">
        <v>38.800351493848858</v>
      </c>
      <c r="J169" s="7">
        <v>32.420599346272887</v>
      </c>
      <c r="K169" s="2">
        <v>12.040505177267921</v>
      </c>
      <c r="L169" s="2">
        <v>0</v>
      </c>
      <c r="M169" s="2">
        <v>4.2256637168141591</v>
      </c>
      <c r="N169" s="2">
        <v>0</v>
      </c>
      <c r="O169" s="3">
        <v>12.02614361574908</v>
      </c>
    </row>
    <row r="170" spans="1:15" x14ac:dyDescent="0.25">
      <c r="A170" s="9">
        <v>166</v>
      </c>
      <c r="B170" s="9">
        <v>13022</v>
      </c>
      <c r="C170" t="str">
        <f>VLOOKUP($B170,[1]OCTUBRE!$B$6:$E$177,2,FALSE)</f>
        <v>AFROAMERICANA</v>
      </c>
      <c r="D170" t="str">
        <f>VLOOKUP($B170,[1]OCTUBRE!$B$6:$E$177,3,FALSE)</f>
        <v>MICRO2</v>
      </c>
      <c r="E170" t="str">
        <f>VLOOKUP($B170,[1]OCTUBRE!$B$6:$E$177,4,FALSE)</f>
        <v>CHOCO</v>
      </c>
      <c r="F170" s="2">
        <v>21.419</v>
      </c>
      <c r="G170" s="2">
        <v>0</v>
      </c>
      <c r="H170" s="2">
        <v>0</v>
      </c>
      <c r="I170" s="2">
        <v>0</v>
      </c>
      <c r="J170" s="7">
        <v>21.419</v>
      </c>
      <c r="K170" s="2">
        <v>11.41341017711555</v>
      </c>
      <c r="L170" s="2">
        <v>0</v>
      </c>
      <c r="M170" s="2">
        <v>7.4600938967136159</v>
      </c>
      <c r="N170" s="2">
        <v>2</v>
      </c>
      <c r="O170" s="3">
        <v>10.20869924522685</v>
      </c>
    </row>
    <row r="171" spans="1:15" x14ac:dyDescent="0.25">
      <c r="A171" s="9">
        <v>167</v>
      </c>
      <c r="B171" s="9">
        <v>13024</v>
      </c>
      <c r="C171" t="str">
        <f>VLOOKUP($B171,[1]OCTUBRE!$B$6:$E$177,2,FALSE)</f>
        <v>COOPCANAPRO</v>
      </c>
      <c r="D171" t="str">
        <f>VLOOKUP($B171,[1]OCTUBRE!$B$6:$E$177,3,FALSE)</f>
        <v>MEDIANAS</v>
      </c>
      <c r="E171" t="str">
        <f>VLOOKUP($B171,[1]OCTUBRE!$B$6:$E$177,4,FALSE)</f>
        <v>BOGOTA</v>
      </c>
      <c r="F171" s="2">
        <v>24.04252399463288</v>
      </c>
      <c r="G171" s="2">
        <v>0</v>
      </c>
      <c r="H171" s="2">
        <v>16.59</v>
      </c>
      <c r="I171" s="2">
        <v>0</v>
      </c>
      <c r="J171" s="7">
        <v>23.307435048035849</v>
      </c>
      <c r="K171" s="2">
        <v>12.04739879251073</v>
      </c>
      <c r="L171" s="2">
        <v>6</v>
      </c>
      <c r="M171" s="2">
        <v>7.5</v>
      </c>
      <c r="N171" s="2">
        <v>2.2531720354538569</v>
      </c>
      <c r="O171" s="3">
        <v>11.987187657914861</v>
      </c>
    </row>
    <row r="172" spans="1:15" x14ac:dyDescent="0.25">
      <c r="A172" s="9">
        <v>168</v>
      </c>
      <c r="B172" s="9">
        <v>13813</v>
      </c>
      <c r="C172" t="str">
        <f>VLOOKUP($B172,[1]OCTUBRE!$B$6:$E$177,2,FALSE)</f>
        <v>SUCREDITO</v>
      </c>
      <c r="D172" t="str">
        <f>VLOOKUP($B172,[1]OCTUBRE!$B$6:$E$177,3,FALSE)</f>
        <v>PEQUEÑAS</v>
      </c>
      <c r="E172" t="str">
        <f>VLOOKUP($B172,[1]OCTUBRE!$B$6:$E$177,4,FALSE)</f>
        <v>CALDAS</v>
      </c>
      <c r="F172" s="2">
        <v>29.789077779741351</v>
      </c>
      <c r="G172" s="2">
        <v>0</v>
      </c>
      <c r="H172" s="2">
        <v>0</v>
      </c>
      <c r="I172" s="2">
        <v>0</v>
      </c>
      <c r="J172" s="7">
        <v>29.789077779741351</v>
      </c>
      <c r="K172" s="2">
        <v>13.86148657142736</v>
      </c>
      <c r="L172" s="2">
        <v>0</v>
      </c>
      <c r="M172" s="2">
        <v>12.46389187557426</v>
      </c>
      <c r="N172" s="2">
        <v>0.81105391702248719</v>
      </c>
      <c r="O172" s="3">
        <v>12.325121657718411</v>
      </c>
    </row>
    <row r="173" spans="1:15" x14ac:dyDescent="0.25">
      <c r="A173" s="9">
        <v>169</v>
      </c>
      <c r="B173" s="9">
        <v>15236</v>
      </c>
      <c r="C173" t="str">
        <f>VLOOKUP($B173,[1]OCTUBRE!$B$6:$E$177,2,FALSE)</f>
        <v>CREDIAHORROS TAX FERIA*</v>
      </c>
      <c r="D173" t="str">
        <f>VLOOKUP($B173,[1]OCTUBRE!$B$6:$E$177,3,FALSE)</f>
        <v>MICRO1</v>
      </c>
      <c r="E173" t="str">
        <f>VLOOKUP($B173,[1]OCTUBRE!$B$6:$E$177,4,FALSE)</f>
        <v>CALDAS</v>
      </c>
      <c r="F173" s="2">
        <v>26.150470282935441</v>
      </c>
      <c r="G173" s="2">
        <v>0</v>
      </c>
      <c r="H173" s="2">
        <v>0</v>
      </c>
      <c r="I173" s="2">
        <v>0</v>
      </c>
      <c r="J173" s="7">
        <v>26.150470282935441</v>
      </c>
      <c r="K173" s="2">
        <v>12.985256738622409</v>
      </c>
      <c r="L173" s="2">
        <v>0</v>
      </c>
      <c r="M173" s="2">
        <v>0</v>
      </c>
      <c r="N173" s="2">
        <v>1.81</v>
      </c>
      <c r="O173" s="3">
        <v>12.967602478645979</v>
      </c>
    </row>
    <row r="174" spans="1:15" x14ac:dyDescent="0.25">
      <c r="A174" s="9">
        <v>170</v>
      </c>
      <c r="B174" s="9">
        <v>20009</v>
      </c>
      <c r="C174" t="str">
        <f>VLOOKUP($B174,[1]OCTUBRE!$B$6:$E$177,2,FALSE)</f>
        <v>COOPSUYA</v>
      </c>
      <c r="D174" t="str">
        <f>VLOOKUP($B174,[1]OCTUBRE!$B$6:$E$177,3,FALSE)</f>
        <v>PEQUEÑAS</v>
      </c>
      <c r="E174" t="str">
        <f>VLOOKUP($B174,[1]OCTUBRE!$B$6:$E$177,4,FALSE)</f>
        <v>ANTIOQUIA</v>
      </c>
      <c r="F174" s="2">
        <v>25.547618831966862</v>
      </c>
      <c r="G174" s="2">
        <v>17.8</v>
      </c>
      <c r="H174" s="2">
        <v>22.12</v>
      </c>
      <c r="I174" s="2">
        <v>0</v>
      </c>
      <c r="J174" s="7">
        <v>24.88373343289042</v>
      </c>
      <c r="K174" s="2">
        <v>11.22811769935584</v>
      </c>
      <c r="L174" s="2">
        <v>0</v>
      </c>
      <c r="M174" s="2">
        <v>7.42</v>
      </c>
      <c r="N174" s="2">
        <v>6.2632194194289186</v>
      </c>
      <c r="O174" s="3">
        <v>11.02269450409554</v>
      </c>
    </row>
    <row r="175" spans="1:15" x14ac:dyDescent="0.25">
      <c r="A175" s="9"/>
      <c r="J175" s="7"/>
      <c r="O175" s="3"/>
    </row>
    <row r="176" spans="1:15" x14ac:dyDescent="0.25">
      <c r="A176" s="9"/>
      <c r="F176" s="8">
        <v>21.73544301544203</v>
      </c>
      <c r="G176" s="8">
        <v>16.442131622564869</v>
      </c>
      <c r="H176" s="8">
        <v>22.429367713269141</v>
      </c>
      <c r="I176" s="8">
        <v>29.262001882169368</v>
      </c>
      <c r="J176" s="6">
        <v>22.463014680785069</v>
      </c>
      <c r="K176" s="4">
        <v>12.150757326733141</v>
      </c>
      <c r="L176" s="4">
        <v>2.4924641463292412</v>
      </c>
      <c r="M176" s="4">
        <v>6.2921153825447913</v>
      </c>
      <c r="N176" s="4">
        <v>1.339568781741187</v>
      </c>
      <c r="O176" s="5">
        <v>11.881126486740831</v>
      </c>
    </row>
  </sheetData>
  <autoFilter ref="B4:O175" xr:uid="{00000000-0001-0000-0000-000000000000}">
    <sortState xmlns:xlrd2="http://schemas.microsoft.com/office/spreadsheetml/2017/richdata2" ref="B5:O175">
      <sortCondition ref="B4:B175"/>
    </sortState>
  </autoFilter>
  <mergeCells count="3">
    <mergeCell ref="A1:O1"/>
    <mergeCell ref="F3:J3"/>
    <mergeCell ref="K3:O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German Enrique Triana Rivas</dc:creator>
  <cp:lastModifiedBy>gtriana</cp:lastModifiedBy>
  <dcterms:created xsi:type="dcterms:W3CDTF">2024-03-18T16:01:54Z</dcterms:created>
  <dcterms:modified xsi:type="dcterms:W3CDTF">2024-03-19T19:04:52Z</dcterms:modified>
</cp:coreProperties>
</file>