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theme/themeOverride3.xml" ContentType="application/vnd.openxmlformats-officedocument.themeOverride+xml"/>
  <Override PartName="/xl/charts/chart4.xml" ContentType="application/vnd.openxmlformats-officedocument.drawingml.chart+xml"/>
  <Override PartName="/xl/theme/themeOverride4.xml" ContentType="application/vnd.openxmlformats-officedocument.themeOverride+xml"/>
  <Override PartName="/xl/drawings/drawing2.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9200" windowHeight="6640"/>
  </bookViews>
  <sheets>
    <sheet name=" PLAN ANUAL 2022" sheetId="4" r:id="rId1"/>
    <sheet name="PLAN DE TRABAJO SST 2019" sheetId="5" state="hidden" r:id="rId2"/>
  </sheets>
  <definedNames>
    <definedName name="_xlnm._FilterDatabase" localSheetId="0" hidden="1">' PLAN ANUAL 2022'!$A$26:$BO$28</definedName>
    <definedName name="_xlnm._FilterDatabase" localSheetId="1" hidden="1">'PLAN DE TRABAJO SST 2019'!$AC$2:$AC$130</definedName>
  </definedNames>
  <calcPr calcId="14562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 i="4" l="1"/>
  <c r="V39" i="4"/>
  <c r="W37" i="4"/>
  <c r="V37" i="4"/>
  <c r="W36" i="4"/>
  <c r="V36" i="4"/>
  <c r="AT34" i="4"/>
  <c r="AD36" i="4"/>
  <c r="AD34" i="4"/>
  <c r="AD104" i="4" l="1"/>
  <c r="AL39" i="4" l="1"/>
  <c r="AL36" i="4"/>
  <c r="AM34" i="4"/>
  <c r="AL34" i="4"/>
  <c r="V46" i="4"/>
  <c r="W46" i="4"/>
  <c r="AE40" i="4"/>
  <c r="AD40" i="4"/>
  <c r="AE39" i="4"/>
  <c r="AD39" i="4"/>
  <c r="AU129" i="4" l="1"/>
  <c r="AT129" i="4"/>
  <c r="AU128" i="4"/>
  <c r="AT128" i="4"/>
  <c r="AM129" i="4"/>
  <c r="AL129" i="4"/>
  <c r="AM128" i="4"/>
  <c r="AL128" i="4"/>
  <c r="AE129" i="4"/>
  <c r="AD129" i="4"/>
  <c r="AE128" i="4"/>
  <c r="AD128" i="4"/>
  <c r="W129" i="4"/>
  <c r="V129" i="4"/>
  <c r="W128" i="4"/>
  <c r="V128" i="4"/>
  <c r="AU126" i="4"/>
  <c r="AT126" i="4"/>
  <c r="AU125" i="4"/>
  <c r="AT125" i="4"/>
  <c r="AM126" i="4"/>
  <c r="AL126" i="4"/>
  <c r="AM125" i="4"/>
  <c r="AL125" i="4"/>
  <c r="AE126" i="4"/>
  <c r="AD126" i="4"/>
  <c r="AE125" i="4"/>
  <c r="AD125" i="4"/>
  <c r="W126" i="4"/>
  <c r="V126" i="4"/>
  <c r="W125" i="4"/>
  <c r="V125" i="4"/>
  <c r="AU123" i="4"/>
  <c r="AT123" i="4"/>
  <c r="AU122" i="4"/>
  <c r="AT122" i="4"/>
  <c r="AU121" i="4"/>
  <c r="AT121" i="4"/>
  <c r="AU120" i="4"/>
  <c r="AT120" i="4"/>
  <c r="AU119" i="4"/>
  <c r="AT119" i="4"/>
  <c r="AU118" i="4"/>
  <c r="AT118" i="4"/>
  <c r="AU117" i="4"/>
  <c r="AT117" i="4"/>
  <c r="AU116" i="4"/>
  <c r="AT116" i="4"/>
  <c r="AM123" i="4"/>
  <c r="AL123" i="4"/>
  <c r="AM122" i="4"/>
  <c r="AL122" i="4"/>
  <c r="AM121" i="4"/>
  <c r="AL121" i="4"/>
  <c r="AM120" i="4"/>
  <c r="AL120" i="4"/>
  <c r="AM119" i="4"/>
  <c r="AL119" i="4"/>
  <c r="AM118" i="4"/>
  <c r="AL118" i="4"/>
  <c r="AM117" i="4"/>
  <c r="AL117" i="4"/>
  <c r="AM116" i="4"/>
  <c r="AL116" i="4"/>
  <c r="AE123" i="4"/>
  <c r="AD123" i="4"/>
  <c r="AE122" i="4"/>
  <c r="AD122" i="4"/>
  <c r="AE121" i="4"/>
  <c r="AD121" i="4"/>
  <c r="AE120" i="4"/>
  <c r="AD120" i="4"/>
  <c r="AE119" i="4"/>
  <c r="AD119" i="4"/>
  <c r="AE118" i="4"/>
  <c r="AD118" i="4"/>
  <c r="AE117" i="4"/>
  <c r="AE116" i="4"/>
  <c r="AD116" i="4"/>
  <c r="W123" i="4"/>
  <c r="V123" i="4"/>
  <c r="W122" i="4"/>
  <c r="V122" i="4"/>
  <c r="W121" i="4"/>
  <c r="V121" i="4"/>
  <c r="W120" i="4"/>
  <c r="V120" i="4"/>
  <c r="W119" i="4"/>
  <c r="V119" i="4"/>
  <c r="W118" i="4"/>
  <c r="V118" i="4"/>
  <c r="W117" i="4"/>
  <c r="V117" i="4"/>
  <c r="W116" i="4"/>
  <c r="V116" i="4"/>
  <c r="AU114" i="4"/>
  <c r="AT114" i="4"/>
  <c r="AU113" i="4"/>
  <c r="AT113" i="4"/>
  <c r="AU112" i="4"/>
  <c r="AT112" i="4"/>
  <c r="AU111" i="4"/>
  <c r="AT111" i="4"/>
  <c r="AM114" i="4"/>
  <c r="AL114" i="4"/>
  <c r="AM113" i="4"/>
  <c r="AL113" i="4"/>
  <c r="AM112" i="4"/>
  <c r="AL112" i="4"/>
  <c r="AM111" i="4"/>
  <c r="AL111" i="4"/>
  <c r="AE114" i="4"/>
  <c r="AD114" i="4"/>
  <c r="AE113" i="4"/>
  <c r="AD113" i="4"/>
  <c r="AE112" i="4"/>
  <c r="AD112" i="4"/>
  <c r="AE111" i="4"/>
  <c r="AD111" i="4"/>
  <c r="W114" i="4"/>
  <c r="V114" i="4"/>
  <c r="W113" i="4"/>
  <c r="V113" i="4"/>
  <c r="AV113" i="4" s="1"/>
  <c r="BC113" i="4" s="1"/>
  <c r="W112" i="4"/>
  <c r="V112" i="4"/>
  <c r="AV112" i="4" s="1"/>
  <c r="BC112" i="4" s="1"/>
  <c r="W111" i="4"/>
  <c r="V111" i="4"/>
  <c r="AU109" i="4"/>
  <c r="AT109" i="4"/>
  <c r="AU108" i="4"/>
  <c r="AT108" i="4"/>
  <c r="AU107" i="4"/>
  <c r="AT107" i="4"/>
  <c r="AM109" i="4"/>
  <c r="AL109" i="4"/>
  <c r="AM108" i="4"/>
  <c r="AL108" i="4"/>
  <c r="AM107" i="4"/>
  <c r="AL107" i="4"/>
  <c r="AE109" i="4"/>
  <c r="AD109" i="4"/>
  <c r="AE108" i="4"/>
  <c r="AD108" i="4"/>
  <c r="AE107" i="4"/>
  <c r="AD107" i="4"/>
  <c r="W109" i="4"/>
  <c r="V109" i="4"/>
  <c r="W108" i="4"/>
  <c r="V108" i="4"/>
  <c r="W107" i="4"/>
  <c r="V107" i="4"/>
  <c r="AU105" i="4"/>
  <c r="AT105" i="4"/>
  <c r="AU104" i="4"/>
  <c r="AT104" i="4"/>
  <c r="AU103" i="4"/>
  <c r="AT103" i="4"/>
  <c r="AM105" i="4"/>
  <c r="AL105" i="4"/>
  <c r="AM104" i="4"/>
  <c r="AL104" i="4"/>
  <c r="AM103" i="4"/>
  <c r="AL103" i="4"/>
  <c r="AE105" i="4"/>
  <c r="AD105" i="4"/>
  <c r="AE104" i="4"/>
  <c r="AE103" i="4"/>
  <c r="AD103" i="4"/>
  <c r="W105" i="4"/>
  <c r="V105" i="4"/>
  <c r="W104" i="4"/>
  <c r="V104" i="4"/>
  <c r="W103" i="4"/>
  <c r="V103" i="4"/>
  <c r="AU101" i="4"/>
  <c r="AT101" i="4"/>
  <c r="AU100" i="4"/>
  <c r="AT100" i="4"/>
  <c r="AM101" i="4"/>
  <c r="AL101" i="4"/>
  <c r="AM100" i="4"/>
  <c r="AL100" i="4"/>
  <c r="AE101" i="4"/>
  <c r="AD101" i="4"/>
  <c r="AE100" i="4"/>
  <c r="AD100" i="4"/>
  <c r="W101" i="4"/>
  <c r="V101" i="4"/>
  <c r="W100" i="4"/>
  <c r="V100" i="4"/>
  <c r="AU98" i="4"/>
  <c r="AT98" i="4"/>
  <c r="AU97" i="4"/>
  <c r="AT97" i="4"/>
  <c r="AU96" i="4"/>
  <c r="AT96" i="4"/>
  <c r="AU95" i="4"/>
  <c r="AT95" i="4"/>
  <c r="AU94" i="4"/>
  <c r="AT94" i="4"/>
  <c r="AU93" i="4"/>
  <c r="AT93" i="4"/>
  <c r="AU92" i="4"/>
  <c r="AT92" i="4"/>
  <c r="AU91" i="4"/>
  <c r="AT91" i="4"/>
  <c r="AU89" i="4"/>
  <c r="AT89" i="4"/>
  <c r="AM98" i="4"/>
  <c r="AL98" i="4"/>
  <c r="AM97" i="4"/>
  <c r="AL97" i="4"/>
  <c r="AM96" i="4"/>
  <c r="AL96" i="4"/>
  <c r="AM95" i="4"/>
  <c r="AL95" i="4"/>
  <c r="AM94" i="4"/>
  <c r="AL94" i="4"/>
  <c r="AM93" i="4"/>
  <c r="AL93" i="4"/>
  <c r="AM92" i="4"/>
  <c r="AL92" i="4"/>
  <c r="AM91" i="4"/>
  <c r="AL91" i="4"/>
  <c r="AM89" i="4"/>
  <c r="AL89" i="4"/>
  <c r="AE98" i="4"/>
  <c r="AD98" i="4"/>
  <c r="AE97" i="4"/>
  <c r="AD97" i="4"/>
  <c r="AE96" i="4"/>
  <c r="AD96" i="4"/>
  <c r="AE95" i="4"/>
  <c r="AD95" i="4"/>
  <c r="AE94" i="4"/>
  <c r="AD94" i="4"/>
  <c r="AE93" i="4"/>
  <c r="AD93" i="4"/>
  <c r="AE92" i="4"/>
  <c r="AD92" i="4"/>
  <c r="AE91" i="4"/>
  <c r="AD91" i="4"/>
  <c r="AE89" i="4"/>
  <c r="AD89" i="4"/>
  <c r="W98" i="4"/>
  <c r="V98" i="4"/>
  <c r="W97" i="4"/>
  <c r="V97" i="4"/>
  <c r="W96" i="4"/>
  <c r="V96" i="4"/>
  <c r="W95" i="4"/>
  <c r="V95" i="4"/>
  <c r="W94" i="4"/>
  <c r="V94" i="4"/>
  <c r="W93" i="4"/>
  <c r="V93" i="4"/>
  <c r="W92" i="4"/>
  <c r="V92" i="4"/>
  <c r="W91" i="4"/>
  <c r="V91" i="4"/>
  <c r="W89" i="4"/>
  <c r="V89" i="4"/>
  <c r="AU86" i="4"/>
  <c r="AT86" i="4"/>
  <c r="AU85" i="4"/>
  <c r="AT85" i="4"/>
  <c r="AM86" i="4"/>
  <c r="AL86" i="4"/>
  <c r="AM85" i="4"/>
  <c r="AL85" i="4"/>
  <c r="AE86" i="4"/>
  <c r="AD86" i="4"/>
  <c r="AE85" i="4"/>
  <c r="AD85" i="4"/>
  <c r="W86" i="4"/>
  <c r="V86" i="4"/>
  <c r="W85" i="4"/>
  <c r="V85" i="4"/>
  <c r="AU83" i="4"/>
  <c r="AT83" i="4"/>
  <c r="AU82" i="4"/>
  <c r="AT82" i="4"/>
  <c r="AU81" i="4"/>
  <c r="AT81" i="4"/>
  <c r="AU80" i="4"/>
  <c r="AT80" i="4"/>
  <c r="AU79" i="4"/>
  <c r="AT79" i="4"/>
  <c r="AU78" i="4"/>
  <c r="AT78" i="4"/>
  <c r="AU77" i="4"/>
  <c r="AT77" i="4"/>
  <c r="AM83" i="4"/>
  <c r="AL83" i="4"/>
  <c r="AM82" i="4"/>
  <c r="AL82" i="4"/>
  <c r="AM81" i="4"/>
  <c r="AL81" i="4"/>
  <c r="AM80" i="4"/>
  <c r="AL80" i="4"/>
  <c r="AM79" i="4"/>
  <c r="AL79" i="4"/>
  <c r="AM78" i="4"/>
  <c r="AL78" i="4"/>
  <c r="AM77" i="4"/>
  <c r="AL77" i="4"/>
  <c r="AE83" i="4"/>
  <c r="AD83" i="4"/>
  <c r="AE82" i="4"/>
  <c r="AD82" i="4"/>
  <c r="AE81" i="4"/>
  <c r="AD81" i="4"/>
  <c r="AE80" i="4"/>
  <c r="AD80" i="4"/>
  <c r="AE79" i="4"/>
  <c r="AD79" i="4"/>
  <c r="AE78" i="4"/>
  <c r="AD78" i="4"/>
  <c r="AE77" i="4"/>
  <c r="AD77" i="4"/>
  <c r="W83" i="4"/>
  <c r="V83" i="4"/>
  <c r="W82" i="4"/>
  <c r="V82" i="4"/>
  <c r="W81" i="4"/>
  <c r="V81" i="4"/>
  <c r="W80" i="4"/>
  <c r="V80" i="4"/>
  <c r="W79" i="4"/>
  <c r="V79" i="4"/>
  <c r="W78" i="4"/>
  <c r="V78" i="4"/>
  <c r="W77" i="4"/>
  <c r="V77" i="4"/>
  <c r="AU75" i="4"/>
  <c r="AT75" i="4"/>
  <c r="AU74" i="4"/>
  <c r="AT74" i="4"/>
  <c r="AU73" i="4"/>
  <c r="AT73" i="4"/>
  <c r="AM75" i="4"/>
  <c r="AL75" i="4"/>
  <c r="AM74" i="4"/>
  <c r="AL74" i="4"/>
  <c r="AM73" i="4"/>
  <c r="AL73" i="4"/>
  <c r="AE75" i="4"/>
  <c r="AD75" i="4"/>
  <c r="AE74" i="4"/>
  <c r="AD74" i="4"/>
  <c r="AE73" i="4"/>
  <c r="AD73" i="4"/>
  <c r="W75" i="4"/>
  <c r="V75" i="4"/>
  <c r="W74" i="4"/>
  <c r="V74" i="4"/>
  <c r="W73" i="4"/>
  <c r="V73" i="4"/>
  <c r="AU71" i="4"/>
  <c r="AT71" i="4"/>
  <c r="AU70" i="4"/>
  <c r="AT70" i="4"/>
  <c r="AU69" i="4"/>
  <c r="AT69" i="4"/>
  <c r="AU68" i="4"/>
  <c r="AT68" i="4"/>
  <c r="AU67" i="4"/>
  <c r="AT67" i="4"/>
  <c r="AU66" i="4"/>
  <c r="AT66" i="4"/>
  <c r="AM71" i="4"/>
  <c r="AL71" i="4"/>
  <c r="AM70" i="4"/>
  <c r="AL70" i="4"/>
  <c r="AM69" i="4"/>
  <c r="AL69" i="4"/>
  <c r="AM68" i="4"/>
  <c r="AL68" i="4"/>
  <c r="AM67" i="4"/>
  <c r="AL67" i="4"/>
  <c r="AM66" i="4"/>
  <c r="AL66" i="4"/>
  <c r="AE71" i="4"/>
  <c r="AD71" i="4"/>
  <c r="AE70" i="4"/>
  <c r="AD70" i="4"/>
  <c r="AE69" i="4"/>
  <c r="AD69" i="4"/>
  <c r="AE68" i="4"/>
  <c r="AD68" i="4"/>
  <c r="AE67" i="4"/>
  <c r="AD67" i="4"/>
  <c r="AE66" i="4"/>
  <c r="AD66" i="4"/>
  <c r="W71" i="4"/>
  <c r="V71" i="4"/>
  <c r="W70" i="4"/>
  <c r="V70" i="4"/>
  <c r="W69" i="4"/>
  <c r="V69" i="4"/>
  <c r="W68" i="4"/>
  <c r="V68" i="4"/>
  <c r="W67" i="4"/>
  <c r="V67" i="4"/>
  <c r="W66" i="4"/>
  <c r="V66" i="4"/>
  <c r="AU64" i="4"/>
  <c r="AT64" i="4"/>
  <c r="AU63" i="4"/>
  <c r="AT63" i="4"/>
  <c r="AU62" i="4"/>
  <c r="AT62" i="4"/>
  <c r="AU61" i="4"/>
  <c r="AT61" i="4"/>
  <c r="AU60" i="4"/>
  <c r="AT60" i="4"/>
  <c r="AU59" i="4"/>
  <c r="AT59" i="4"/>
  <c r="AU58" i="4"/>
  <c r="AT58" i="4"/>
  <c r="AM64" i="4"/>
  <c r="AL64" i="4"/>
  <c r="AM63" i="4"/>
  <c r="AL63" i="4"/>
  <c r="AM62" i="4"/>
  <c r="AL62" i="4"/>
  <c r="AM61" i="4"/>
  <c r="AL61" i="4"/>
  <c r="AM60" i="4"/>
  <c r="AL60" i="4"/>
  <c r="AM59" i="4"/>
  <c r="AL59" i="4"/>
  <c r="AM58" i="4"/>
  <c r="AL58" i="4"/>
  <c r="AE64" i="4"/>
  <c r="AD64" i="4"/>
  <c r="AE63" i="4"/>
  <c r="AD63" i="4"/>
  <c r="AE62" i="4"/>
  <c r="AD62" i="4"/>
  <c r="AE61" i="4"/>
  <c r="AD61" i="4"/>
  <c r="AE60" i="4"/>
  <c r="AD60" i="4"/>
  <c r="AE59" i="4"/>
  <c r="AD59" i="4"/>
  <c r="AE58" i="4"/>
  <c r="AD58" i="4"/>
  <c r="W64" i="4"/>
  <c r="V64" i="4"/>
  <c r="W63" i="4"/>
  <c r="V63" i="4"/>
  <c r="W62" i="4"/>
  <c r="V62" i="4"/>
  <c r="W61" i="4"/>
  <c r="V61" i="4"/>
  <c r="W60" i="4"/>
  <c r="V60" i="4"/>
  <c r="W59" i="4"/>
  <c r="V59" i="4"/>
  <c r="W58" i="4"/>
  <c r="V58" i="4"/>
  <c r="AU56" i="4"/>
  <c r="AT56" i="4"/>
  <c r="AM56" i="4"/>
  <c r="AL56" i="4"/>
  <c r="AE56" i="4"/>
  <c r="AD56" i="4"/>
  <c r="W56" i="4"/>
  <c r="V56" i="4"/>
  <c r="AU54" i="4"/>
  <c r="AT54" i="4"/>
  <c r="AU53" i="4"/>
  <c r="AT53" i="4"/>
  <c r="AU52" i="4"/>
  <c r="AT52" i="4"/>
  <c r="AU51" i="4"/>
  <c r="AT51" i="4"/>
  <c r="AU50" i="4"/>
  <c r="AT50" i="4"/>
  <c r="AM54" i="4"/>
  <c r="AL54" i="4"/>
  <c r="AM53" i="4"/>
  <c r="AL53" i="4"/>
  <c r="AM52" i="4"/>
  <c r="AL52" i="4"/>
  <c r="AM51" i="4"/>
  <c r="AL51" i="4"/>
  <c r="AM50" i="4"/>
  <c r="AL50" i="4"/>
  <c r="AE54" i="4"/>
  <c r="AD54" i="4"/>
  <c r="AE53" i="4"/>
  <c r="AD53" i="4"/>
  <c r="AE52" i="4"/>
  <c r="AD52" i="4"/>
  <c r="AE51" i="4"/>
  <c r="AD51" i="4"/>
  <c r="AE50" i="4"/>
  <c r="AD50" i="4"/>
  <c r="W54" i="4"/>
  <c r="V54" i="4"/>
  <c r="W53" i="4"/>
  <c r="V53" i="4"/>
  <c r="W52" i="4"/>
  <c r="V52" i="4"/>
  <c r="W51" i="4"/>
  <c r="V51" i="4"/>
  <c r="W50" i="4"/>
  <c r="V50" i="4"/>
  <c r="AU48" i="4"/>
  <c r="AT48" i="4"/>
  <c r="AU47" i="4"/>
  <c r="AT47" i="4"/>
  <c r="AU46" i="4"/>
  <c r="AT46" i="4"/>
  <c r="AM48" i="4"/>
  <c r="AL48" i="4"/>
  <c r="AM47" i="4"/>
  <c r="AL47" i="4"/>
  <c r="AM46" i="4"/>
  <c r="AL46" i="4"/>
  <c r="AE48" i="4"/>
  <c r="AD48" i="4"/>
  <c r="AE47" i="4"/>
  <c r="AD47" i="4"/>
  <c r="AE46" i="4"/>
  <c r="AD46" i="4"/>
  <c r="W48" i="4"/>
  <c r="V48" i="4"/>
  <c r="W47" i="4"/>
  <c r="V47" i="4"/>
  <c r="AU44" i="4"/>
  <c r="AT44" i="4"/>
  <c r="AU43" i="4"/>
  <c r="AT43" i="4"/>
  <c r="AU42" i="4"/>
  <c r="AT42" i="4"/>
  <c r="AM44" i="4"/>
  <c r="AL44" i="4"/>
  <c r="AM43" i="4"/>
  <c r="AL43" i="4"/>
  <c r="AM42" i="4"/>
  <c r="AL42" i="4"/>
  <c r="AE44" i="4"/>
  <c r="AD44" i="4"/>
  <c r="AE43" i="4"/>
  <c r="AD43" i="4"/>
  <c r="AE42" i="4"/>
  <c r="AD42" i="4"/>
  <c r="W44" i="4"/>
  <c r="V44" i="4"/>
  <c r="W43" i="4"/>
  <c r="V43" i="4"/>
  <c r="W42" i="4"/>
  <c r="V42" i="4"/>
  <c r="AU40" i="4"/>
  <c r="AT40" i="4"/>
  <c r="AU39" i="4"/>
  <c r="AT39" i="4"/>
  <c r="AU38" i="4"/>
  <c r="AT38" i="4"/>
  <c r="AU37" i="4"/>
  <c r="AT37" i="4"/>
  <c r="AU36" i="4"/>
  <c r="AT36" i="4"/>
  <c r="AM40" i="4"/>
  <c r="AL40" i="4"/>
  <c r="AM39" i="4"/>
  <c r="AM38" i="4"/>
  <c r="AL38" i="4"/>
  <c r="AM37" i="4"/>
  <c r="AL37" i="4"/>
  <c r="AM36" i="4"/>
  <c r="AE38" i="4"/>
  <c r="AD38" i="4"/>
  <c r="AE37" i="4"/>
  <c r="AD37" i="4"/>
  <c r="W38" i="4"/>
  <c r="V38" i="4"/>
  <c r="AU35" i="4"/>
  <c r="AT35" i="4"/>
  <c r="AM35" i="4"/>
  <c r="AL35" i="4"/>
  <c r="AE35" i="4"/>
  <c r="AD35" i="4"/>
  <c r="W35" i="4"/>
  <c r="V35" i="4"/>
  <c r="AU34" i="4"/>
  <c r="AE34" i="4"/>
  <c r="W34" i="4"/>
  <c r="V34" i="4"/>
  <c r="AU33" i="4"/>
  <c r="AT33" i="4"/>
  <c r="AM33" i="4"/>
  <c r="AL33" i="4"/>
  <c r="AE33" i="4"/>
  <c r="AD33" i="4"/>
  <c r="W33" i="4"/>
  <c r="V33" i="4"/>
  <c r="AU29" i="4"/>
  <c r="AT29" i="4"/>
  <c r="AM29" i="4"/>
  <c r="AL29" i="4"/>
  <c r="AE29" i="4"/>
  <c r="AD29" i="4"/>
  <c r="AW121" i="4"/>
  <c r="AW112" i="4"/>
  <c r="T133" i="4"/>
  <c r="U133" i="4"/>
  <c r="X133" i="4"/>
  <c r="Y133" i="4"/>
  <c r="Z133" i="4"/>
  <c r="AA133" i="4"/>
  <c r="AB133" i="4"/>
  <c r="AC133" i="4"/>
  <c r="AF133" i="4"/>
  <c r="AG133" i="4"/>
  <c r="AH133" i="4"/>
  <c r="AI133" i="4"/>
  <c r="AJ133" i="4"/>
  <c r="AK133" i="4"/>
  <c r="AN133" i="4"/>
  <c r="AO133" i="4"/>
  <c r="AP133" i="4"/>
  <c r="AQ133" i="4"/>
  <c r="AR133" i="4"/>
  <c r="AS133" i="4"/>
  <c r="S133" i="4"/>
  <c r="R133" i="4"/>
  <c r="Q133" i="4"/>
  <c r="W29" i="4"/>
  <c r="V29" i="4"/>
  <c r="AV33" i="4" l="1"/>
  <c r="AV70" i="4"/>
  <c r="BC70" i="4" s="1"/>
  <c r="AW114" i="4"/>
  <c r="BD114" i="4" s="1"/>
  <c r="AW69" i="4"/>
  <c r="AW64" i="4"/>
  <c r="BD64" i="4" s="1"/>
  <c r="AW68" i="4"/>
  <c r="BD68" i="4" s="1"/>
  <c r="AW104" i="4"/>
  <c r="BD104" i="4" s="1"/>
  <c r="AW105" i="4"/>
  <c r="BD105" i="4" s="1"/>
  <c r="AV69" i="4"/>
  <c r="BC69" i="4" s="1"/>
  <c r="AW80" i="4"/>
  <c r="BD80" i="4" s="1"/>
  <c r="AW93" i="4"/>
  <c r="BD93" i="4" s="1"/>
  <c r="AV126" i="4"/>
  <c r="BC126" i="4" s="1"/>
  <c r="AW70" i="4"/>
  <c r="BD70" i="4" s="1"/>
  <c r="AW82" i="4"/>
  <c r="BD82" i="4" s="1"/>
  <c r="AW101" i="4"/>
  <c r="BD101" i="4" s="1"/>
  <c r="AW109" i="4"/>
  <c r="BD109" i="4" s="1"/>
  <c r="AW129" i="4"/>
  <c r="BD129" i="4" s="1"/>
  <c r="AV77" i="4"/>
  <c r="BC77" i="4" s="1"/>
  <c r="AV78" i="4"/>
  <c r="BC78" i="4" s="1"/>
  <c r="AW71" i="4"/>
  <c r="BD71" i="4" s="1"/>
  <c r="AW78" i="4"/>
  <c r="BD78" i="4" s="1"/>
  <c r="AV79" i="4"/>
  <c r="BC79" i="4" s="1"/>
  <c r="AV83" i="4"/>
  <c r="BC83" i="4" s="1"/>
  <c r="AW83" i="4"/>
  <c r="BD83" i="4" s="1"/>
  <c r="AV105" i="4"/>
  <c r="BC105" i="4" s="1"/>
  <c r="AV101" i="4"/>
  <c r="BC101" i="4" s="1"/>
  <c r="AW66" i="4"/>
  <c r="AV67" i="4"/>
  <c r="BC67" i="4" s="1"/>
  <c r="AW67" i="4"/>
  <c r="BD67" i="4" s="1"/>
  <c r="AV68" i="4"/>
  <c r="BC68" i="4" s="1"/>
  <c r="AV71" i="4"/>
  <c r="BC71" i="4" s="1"/>
  <c r="AV81" i="4"/>
  <c r="BC81" i="4" s="1"/>
  <c r="AV29" i="4"/>
  <c r="AW60" i="4"/>
  <c r="BD60" i="4" s="1"/>
  <c r="AW33" i="4"/>
  <c r="BD33" i="4" s="1"/>
  <c r="AW35" i="4"/>
  <c r="BD35" i="4" s="1"/>
  <c r="AW46" i="4"/>
  <c r="BD46" i="4" s="1"/>
  <c r="AW47" i="4"/>
  <c r="BD47" i="4" s="1"/>
  <c r="AW50" i="4"/>
  <c r="BD50" i="4" s="1"/>
  <c r="AW53" i="4"/>
  <c r="BD53" i="4" s="1"/>
  <c r="AW58" i="4"/>
  <c r="BD58" i="4" s="1"/>
  <c r="AW62" i="4"/>
  <c r="BD62" i="4" s="1"/>
  <c r="AW73" i="4"/>
  <c r="BD73" i="4" s="1"/>
  <c r="AW89" i="4"/>
  <c r="BD89" i="4" s="1"/>
  <c r="AW91" i="4"/>
  <c r="BD91" i="4" s="1"/>
  <c r="AW95" i="4"/>
  <c r="BD95" i="4" s="1"/>
  <c r="AW98" i="4"/>
  <c r="BD98" i="4" s="1"/>
  <c r="AW107" i="4"/>
  <c r="BD107" i="4" s="1"/>
  <c r="AW116" i="4"/>
  <c r="BD116" i="4" s="1"/>
  <c r="AW125" i="4"/>
  <c r="BD125" i="4" s="1"/>
  <c r="AW128" i="4"/>
  <c r="BD128" i="4" s="1"/>
  <c r="AV44" i="4"/>
  <c r="BC44" i="4" s="1"/>
  <c r="AV48" i="4"/>
  <c r="BC48" i="4" s="1"/>
  <c r="AV54" i="4"/>
  <c r="AV95" i="4"/>
  <c r="BC95" i="4" s="1"/>
  <c r="AV98" i="4"/>
  <c r="BC98" i="4" s="1"/>
  <c r="AV107" i="4"/>
  <c r="BC107" i="4" s="1"/>
  <c r="AV109" i="4"/>
  <c r="BC109" i="4" s="1"/>
  <c r="AV121" i="4"/>
  <c r="BC121" i="4" s="1"/>
  <c r="AV116" i="4"/>
  <c r="BC116" i="4" s="1"/>
  <c r="AV123" i="4"/>
  <c r="BC123" i="4" s="1"/>
  <c r="AV125" i="4"/>
  <c r="BC125" i="4" s="1"/>
  <c r="AW51" i="4"/>
  <c r="BD51" i="4" s="1"/>
  <c r="AW75" i="4"/>
  <c r="BD75" i="4" s="1"/>
  <c r="AV56" i="4"/>
  <c r="AV58" i="4"/>
  <c r="BC58" i="4" s="1"/>
  <c r="AV62" i="4"/>
  <c r="BC62" i="4" s="1"/>
  <c r="AV73" i="4"/>
  <c r="BC73" i="4" s="1"/>
  <c r="AV94" i="4"/>
  <c r="BC94" i="4" s="1"/>
  <c r="AV120" i="4"/>
  <c r="BC120" i="4" s="1"/>
  <c r="AW77" i="4"/>
  <c r="BD77" i="4" s="1"/>
  <c r="AW92" i="4"/>
  <c r="BD92" i="4" s="1"/>
  <c r="AV46" i="4"/>
  <c r="BC46" i="4" s="1"/>
  <c r="AV86" i="4"/>
  <c r="BC86" i="4" s="1"/>
  <c r="AV129" i="4"/>
  <c r="BC129" i="4" s="1"/>
  <c r="AW36" i="4"/>
  <c r="BD36" i="4" s="1"/>
  <c r="AW38" i="4"/>
  <c r="BD38" i="4" s="1"/>
  <c r="AW54" i="4"/>
  <c r="AW59" i="4"/>
  <c r="BD59" i="4" s="1"/>
  <c r="AV34" i="4"/>
  <c r="BC34" i="4" s="1"/>
  <c r="AV38" i="4"/>
  <c r="AV52" i="4"/>
  <c r="AV64" i="4"/>
  <c r="BC64" i="4" s="1"/>
  <c r="AV75" i="4"/>
  <c r="BC75" i="4" s="1"/>
  <c r="AV92" i="4"/>
  <c r="BC92" i="4" s="1"/>
  <c r="AV96" i="4"/>
  <c r="BC96" i="4" s="1"/>
  <c r="AV93" i="4"/>
  <c r="BC93" i="4" s="1"/>
  <c r="AV104" i="4"/>
  <c r="BC104" i="4" s="1"/>
  <c r="AW97" i="4"/>
  <c r="BD97" i="4" s="1"/>
  <c r="AW100" i="4"/>
  <c r="BD100" i="4" s="1"/>
  <c r="AW96" i="4"/>
  <c r="BD96" i="4" s="1"/>
  <c r="AW120" i="4"/>
  <c r="BD120" i="4" s="1"/>
  <c r="AW44" i="4"/>
  <c r="AU133" i="4"/>
  <c r="AV91" i="4"/>
  <c r="BC91" i="4" s="1"/>
  <c r="AV66" i="4"/>
  <c r="BC66" i="4" s="1"/>
  <c r="AT133" i="4"/>
  <c r="AV36" i="4"/>
  <c r="AW118" i="4"/>
  <c r="BD118" i="4" s="1"/>
  <c r="AW81" i="4"/>
  <c r="BD81" i="4" s="1"/>
  <c r="AW42" i="4"/>
  <c r="BD42" i="4" s="1"/>
  <c r="AM133" i="4"/>
  <c r="AV35" i="4"/>
  <c r="BC35" i="4" s="1"/>
  <c r="AV40" i="4"/>
  <c r="AV60" i="4"/>
  <c r="BC60" i="4" s="1"/>
  <c r="AV82" i="4"/>
  <c r="BC82" i="4" s="1"/>
  <c r="AV89" i="4"/>
  <c r="BC89" i="4" s="1"/>
  <c r="AV100" i="4"/>
  <c r="BC100" i="4" s="1"/>
  <c r="AV111" i="4"/>
  <c r="BC111" i="4" s="1"/>
  <c r="AL133" i="4"/>
  <c r="AV118" i="4"/>
  <c r="BC118" i="4" s="1"/>
  <c r="AW34" i="4"/>
  <c r="BD34" i="4" s="1"/>
  <c r="AW40" i="4"/>
  <c r="BD40" i="4" s="1"/>
  <c r="AW52" i="4"/>
  <c r="BD52" i="4" s="1"/>
  <c r="AW56" i="4"/>
  <c r="BD56" i="4" s="1"/>
  <c r="BD55" i="4" s="1"/>
  <c r="AW61" i="4"/>
  <c r="BD61" i="4" s="1"/>
  <c r="AW63" i="4"/>
  <c r="AW79" i="4"/>
  <c r="AE133" i="4"/>
  <c r="AW123" i="4"/>
  <c r="BD123" i="4" s="1"/>
  <c r="AV50" i="4"/>
  <c r="AD133" i="4"/>
  <c r="AW126" i="4"/>
  <c r="BD126" i="4" s="1"/>
  <c r="AW113" i="4"/>
  <c r="BD113" i="4" s="1"/>
  <c r="BE113" i="4" s="1"/>
  <c r="AW108" i="4"/>
  <c r="BD108" i="4" s="1"/>
  <c r="AW103" i="4"/>
  <c r="BD103" i="4" s="1"/>
  <c r="AW94" i="4"/>
  <c r="BD94" i="4" s="1"/>
  <c r="AW86" i="4"/>
  <c r="AW48" i="4"/>
  <c r="AV80" i="4"/>
  <c r="BC80" i="4" s="1"/>
  <c r="AV114" i="4"/>
  <c r="BC114" i="4" s="1"/>
  <c r="W133" i="4"/>
  <c r="AW29" i="4"/>
  <c r="AV128" i="4"/>
  <c r="BC128" i="4" s="1"/>
  <c r="AV117" i="4"/>
  <c r="BC117" i="4" s="1"/>
  <c r="AV119" i="4"/>
  <c r="BC119" i="4" s="1"/>
  <c r="AW117" i="4"/>
  <c r="BD117" i="4" s="1"/>
  <c r="AW119" i="4"/>
  <c r="BD119" i="4" s="1"/>
  <c r="AV122" i="4"/>
  <c r="BC122" i="4" s="1"/>
  <c r="AW122" i="4"/>
  <c r="BD122" i="4" s="1"/>
  <c r="BD121" i="4"/>
  <c r="AW111" i="4"/>
  <c r="BD111" i="4" s="1"/>
  <c r="AX112" i="4"/>
  <c r="BD112" i="4"/>
  <c r="BE112" i="4" s="1"/>
  <c r="AV108" i="4"/>
  <c r="BC108" i="4" s="1"/>
  <c r="AV103" i="4"/>
  <c r="BC103" i="4" s="1"/>
  <c r="AV85" i="4"/>
  <c r="BC85" i="4" s="1"/>
  <c r="AW85" i="4"/>
  <c r="AV74" i="4"/>
  <c r="BC74" i="4" s="1"/>
  <c r="AW74" i="4"/>
  <c r="BD74" i="4" s="1"/>
  <c r="AV59" i="4"/>
  <c r="BC59" i="4" s="1"/>
  <c r="AV61" i="4"/>
  <c r="BC61" i="4" s="1"/>
  <c r="AV63" i="4"/>
  <c r="BC63" i="4" s="1"/>
  <c r="AV51" i="4"/>
  <c r="AV53" i="4"/>
  <c r="AV47" i="4"/>
  <c r="BC47" i="4" s="1"/>
  <c r="AV43" i="4"/>
  <c r="AW43" i="4"/>
  <c r="BD43" i="4" s="1"/>
  <c r="AV37" i="4"/>
  <c r="BC37" i="4" s="1"/>
  <c r="AV39" i="4"/>
  <c r="AW37" i="4"/>
  <c r="BD37" i="4" s="1"/>
  <c r="AW39" i="4"/>
  <c r="BD39" i="4" s="1"/>
  <c r="AV97" i="4"/>
  <c r="BC97" i="4" s="1"/>
  <c r="AV42" i="4"/>
  <c r="BE109" i="4" l="1"/>
  <c r="BE70" i="4"/>
  <c r="BE68" i="4"/>
  <c r="BE105" i="4"/>
  <c r="AX69" i="4"/>
  <c r="BE64" i="4"/>
  <c r="BE129" i="4"/>
  <c r="BD127" i="4"/>
  <c r="BD69" i="4"/>
  <c r="BE69" i="4" s="1"/>
  <c r="AX70" i="4"/>
  <c r="BE35" i="4"/>
  <c r="BE93" i="4"/>
  <c r="BE81" i="4"/>
  <c r="BD99" i="4"/>
  <c r="BE101" i="4"/>
  <c r="AX78" i="4"/>
  <c r="BE126" i="4"/>
  <c r="BE83" i="4"/>
  <c r="AX35" i="4"/>
  <c r="BC124" i="4"/>
  <c r="BE67" i="4"/>
  <c r="AX67" i="4"/>
  <c r="BE78" i="4"/>
  <c r="BE60" i="4"/>
  <c r="AX68" i="4"/>
  <c r="AX105" i="4"/>
  <c r="BE128" i="4"/>
  <c r="AX79" i="4"/>
  <c r="BE71" i="4"/>
  <c r="AX71" i="4"/>
  <c r="BE77" i="4"/>
  <c r="AX101" i="4"/>
  <c r="BE73" i="4"/>
  <c r="AX66" i="4"/>
  <c r="AX83" i="4"/>
  <c r="AX38" i="4"/>
  <c r="AX56" i="4"/>
  <c r="BE116" i="4"/>
  <c r="BE59" i="4"/>
  <c r="BE94" i="4"/>
  <c r="BE95" i="4"/>
  <c r="BE107" i="4"/>
  <c r="AX54" i="4"/>
  <c r="BE98" i="4"/>
  <c r="AX75" i="4"/>
  <c r="AX50" i="4"/>
  <c r="BD66" i="4"/>
  <c r="BE66" i="4" s="1"/>
  <c r="BE123" i="4"/>
  <c r="BE104" i="4"/>
  <c r="BD79" i="4"/>
  <c r="BE79" i="4" s="1"/>
  <c r="BD124" i="4"/>
  <c r="AX48" i="4"/>
  <c r="AX44" i="4"/>
  <c r="AX116" i="4"/>
  <c r="BE47" i="4"/>
  <c r="AX73" i="4"/>
  <c r="AX107" i="4"/>
  <c r="BE46" i="4"/>
  <c r="AX93" i="4"/>
  <c r="BE91" i="4"/>
  <c r="BE58" i="4"/>
  <c r="BE125" i="4"/>
  <c r="BC72" i="4"/>
  <c r="BE75" i="4"/>
  <c r="BE121" i="4"/>
  <c r="BD48" i="4"/>
  <c r="BD45" i="4" s="1"/>
  <c r="AX109" i="4"/>
  <c r="BC110" i="4"/>
  <c r="AX40" i="4"/>
  <c r="AX82" i="4"/>
  <c r="BE61" i="4"/>
  <c r="BE96" i="4"/>
  <c r="AX96" i="4"/>
  <c r="BC106" i="4"/>
  <c r="BE97" i="4"/>
  <c r="AX33" i="4"/>
  <c r="AX53" i="4"/>
  <c r="AX98" i="4"/>
  <c r="AX114" i="4"/>
  <c r="AX121" i="4"/>
  <c r="BC76" i="4"/>
  <c r="AX51" i="4"/>
  <c r="AX95" i="4"/>
  <c r="BE89" i="4"/>
  <c r="BE120" i="4"/>
  <c r="AX89" i="4"/>
  <c r="AX104" i="4"/>
  <c r="AX64" i="4"/>
  <c r="AX92" i="4"/>
  <c r="AX125" i="4"/>
  <c r="BE92" i="4"/>
  <c r="BE114" i="4"/>
  <c r="BE111" i="4"/>
  <c r="BE62" i="4"/>
  <c r="BE82" i="4"/>
  <c r="AX34" i="4"/>
  <c r="BC65" i="4"/>
  <c r="AX36" i="4"/>
  <c r="BE34" i="4"/>
  <c r="AX129" i="4"/>
  <c r="AX74" i="4"/>
  <c r="AX63" i="4"/>
  <c r="BD54" i="4"/>
  <c r="BD49" i="4" s="1"/>
  <c r="BE103" i="4"/>
  <c r="AX62" i="4"/>
  <c r="AX60" i="4"/>
  <c r="BE100" i="4"/>
  <c r="AX86" i="4"/>
  <c r="AX46" i="4"/>
  <c r="AX77" i="4"/>
  <c r="BC99" i="4"/>
  <c r="BC57" i="4"/>
  <c r="AX58" i="4"/>
  <c r="AX47" i="4"/>
  <c r="BE74" i="4"/>
  <c r="BC84" i="4"/>
  <c r="AX100" i="4"/>
  <c r="AX120" i="4"/>
  <c r="BE117" i="4"/>
  <c r="BE118" i="4"/>
  <c r="BE119" i="4"/>
  <c r="AX119" i="4"/>
  <c r="AX122" i="4"/>
  <c r="AX111" i="4"/>
  <c r="AX113" i="4"/>
  <c r="AX118" i="4"/>
  <c r="AX81" i="4"/>
  <c r="AX42" i="4"/>
  <c r="AX91" i="4"/>
  <c r="AX85" i="4"/>
  <c r="AX123" i="4"/>
  <c r="BD63" i="4"/>
  <c r="BE63" i="4" s="1"/>
  <c r="AX52" i="4"/>
  <c r="AX103" i="4"/>
  <c r="BE122" i="4"/>
  <c r="BC115" i="4"/>
  <c r="AW135" i="4"/>
  <c r="BD86" i="4"/>
  <c r="BE86" i="4" s="1"/>
  <c r="BD85" i="4"/>
  <c r="BE85" i="4" s="1"/>
  <c r="AX94" i="4"/>
  <c r="BD87" i="4"/>
  <c r="AX126" i="4"/>
  <c r="AX43" i="4"/>
  <c r="BE108" i="4"/>
  <c r="AX108" i="4"/>
  <c r="BE80" i="4"/>
  <c r="AX80" i="4"/>
  <c r="BE37" i="4"/>
  <c r="BC127" i="4"/>
  <c r="AX128" i="4"/>
  <c r="AX117" i="4"/>
  <c r="BD115" i="4"/>
  <c r="BD110" i="4"/>
  <c r="BD106" i="4"/>
  <c r="BD102" i="4"/>
  <c r="BC102" i="4"/>
  <c r="AX97" i="4"/>
  <c r="BC87" i="4"/>
  <c r="BD72" i="4"/>
  <c r="AX59" i="4"/>
  <c r="AX61" i="4"/>
  <c r="AX37" i="4"/>
  <c r="AX39" i="4"/>
  <c r="BC51" i="4"/>
  <c r="BE51" i="4" s="1"/>
  <c r="BC56" i="4"/>
  <c r="BC53" i="4"/>
  <c r="BE53" i="4" s="1"/>
  <c r="BC50" i="4"/>
  <c r="BC52" i="4"/>
  <c r="BE52" i="4" s="1"/>
  <c r="BC45" i="4"/>
  <c r="BC54" i="4"/>
  <c r="BE127" i="4" l="1"/>
  <c r="BD76" i="4"/>
  <c r="BE76" i="4" s="1"/>
  <c r="BE124" i="4"/>
  <c r="BE99" i="4"/>
  <c r="BE72" i="4"/>
  <c r="BE110" i="4"/>
  <c r="BE48" i="4"/>
  <c r="BE54" i="4"/>
  <c r="BE45" i="4"/>
  <c r="BE106" i="4"/>
  <c r="BD57" i="4"/>
  <c r="BE115" i="4"/>
  <c r="BD65" i="4"/>
  <c r="BE65" i="4" s="1"/>
  <c r="BD84" i="4"/>
  <c r="BE84" i="4" s="1"/>
  <c r="BE87" i="4"/>
  <c r="BE102" i="4"/>
  <c r="BC49" i="4"/>
  <c r="BE49" i="4" s="1"/>
  <c r="BE50" i="4"/>
  <c r="BC55" i="4"/>
  <c r="BE55" i="4" s="1"/>
  <c r="BE56" i="4"/>
  <c r="R134" i="4"/>
  <c r="P139" i="4" s="1"/>
  <c r="AP134" i="4"/>
  <c r="P148" i="4" s="1"/>
  <c r="AR134" i="4"/>
  <c r="P149" i="4" s="1"/>
  <c r="AN134" i="4"/>
  <c r="P147" i="4" s="1"/>
  <c r="AH134" i="4"/>
  <c r="P145" i="4" s="1"/>
  <c r="AJ134" i="4"/>
  <c r="P146" i="4" s="1"/>
  <c r="AF134" i="4"/>
  <c r="P144" i="4" s="1"/>
  <c r="X134" i="4"/>
  <c r="P141" i="4" s="1"/>
  <c r="Z134" i="4"/>
  <c r="P142" i="4" s="1"/>
  <c r="AB134" i="4"/>
  <c r="P143" i="4" s="1"/>
  <c r="P133" i="4"/>
  <c r="T134" i="4"/>
  <c r="P140" i="4" s="1"/>
  <c r="BD44" i="4"/>
  <c r="BC43" i="4"/>
  <c r="BE43" i="4" s="1"/>
  <c r="BC42" i="4"/>
  <c r="BC40" i="4"/>
  <c r="BE40" i="4" s="1"/>
  <c r="BC39" i="4"/>
  <c r="BE39" i="4" s="1"/>
  <c r="BC38" i="4"/>
  <c r="BE38" i="4" s="1"/>
  <c r="BC36" i="4"/>
  <c r="BE36" i="4" s="1"/>
  <c r="P134" i="4" l="1"/>
  <c r="P138" i="4" s="1"/>
  <c r="V133" i="4"/>
  <c r="BE42" i="4"/>
  <c r="BC41" i="4"/>
  <c r="BC33" i="4"/>
  <c r="BE33" i="4" s="1"/>
  <c r="BE44" i="4"/>
  <c r="BD41" i="4"/>
  <c r="AL136" i="4"/>
  <c r="AT136" i="4"/>
  <c r="AD136" i="4"/>
  <c r="H106" i="5"/>
  <c r="AA105" i="5"/>
  <c r="Z105" i="5"/>
  <c r="Y105" i="5"/>
  <c r="X105" i="5"/>
  <c r="W105" i="5"/>
  <c r="V105" i="5"/>
  <c r="U105" i="5"/>
  <c r="T105" i="5"/>
  <c r="S105" i="5"/>
  <c r="R105" i="5"/>
  <c r="Q105" i="5"/>
  <c r="P105" i="5"/>
  <c r="O105" i="5"/>
  <c r="N105" i="5"/>
  <c r="L106" i="5"/>
  <c r="J106" i="5"/>
  <c r="AA98" i="5"/>
  <c r="Z98" i="5"/>
  <c r="Y98" i="5"/>
  <c r="X98" i="5"/>
  <c r="W98" i="5"/>
  <c r="V98" i="5"/>
  <c r="U98" i="5"/>
  <c r="T98" i="5"/>
  <c r="S98" i="5"/>
  <c r="R98" i="5"/>
  <c r="Q98" i="5"/>
  <c r="P98" i="5"/>
  <c r="O98" i="5"/>
  <c r="N98" i="5"/>
  <c r="M98" i="5"/>
  <c r="L98" i="5"/>
  <c r="K98" i="5"/>
  <c r="J98" i="5"/>
  <c r="I98" i="5"/>
  <c r="H98" i="5"/>
  <c r="G98" i="5"/>
  <c r="F98" i="5"/>
  <c r="E98" i="5"/>
  <c r="D98" i="5"/>
  <c r="R106" i="5" l="1"/>
  <c r="Z106" i="5"/>
  <c r="AW134" i="4"/>
  <c r="AZ135" i="4" s="1"/>
  <c r="V136" i="4"/>
  <c r="AW136" i="4" s="1"/>
  <c r="BE41" i="4"/>
  <c r="AB105" i="5"/>
  <c r="AE105" i="5"/>
  <c r="P106" i="5"/>
  <c r="T106" i="5"/>
  <c r="X106" i="5"/>
  <c r="BC29" i="4"/>
  <c r="D106" i="5"/>
  <c r="N106" i="5"/>
  <c r="V106" i="5"/>
  <c r="F106" i="5"/>
  <c r="AG105" i="5" l="1"/>
  <c r="BC28" i="4"/>
  <c r="BE57" i="4"/>
  <c r="BD29" i="4"/>
  <c r="BD28" i="4" s="1"/>
  <c r="AX29" i="4"/>
  <c r="BE28" i="4" l="1"/>
  <c r="BE29" i="4"/>
</calcChain>
</file>

<file path=xl/sharedStrings.xml><?xml version="1.0" encoding="utf-8"?>
<sst xmlns="http://schemas.openxmlformats.org/spreadsheetml/2006/main" count="1218" uniqueCount="466">
  <si>
    <t>AÑO:</t>
  </si>
  <si>
    <t>Enero</t>
  </si>
  <si>
    <t>RESPONSABLES DEL SG-SST:</t>
  </si>
  <si>
    <t>OBJETIVO DEL PLAN:</t>
  </si>
  <si>
    <t>RECURSOS NECESARIOS PARA LA EJECUCIÓN DEL PLAN:</t>
  </si>
  <si>
    <t>5. Cumplir con la legislación colombiana vigente en materia de Seguridad y Salud en el Trabajo, Riesgos Laborales.</t>
  </si>
  <si>
    <t>REQUISITO / ORIENTACIÓN 
/ RECOMENDACIÓN / LINEAMIENTO</t>
  </si>
  <si>
    <t>COMPONENTE
MIPG</t>
  </si>
  <si>
    <t>COMPONENTES DEL SISTEMA DE GESTIÓN DE LA SEGURIDAD Y SALUD EN EL TRABAJO</t>
  </si>
  <si>
    <t>ACTIVIDAD</t>
  </si>
  <si>
    <t>SEGUIMIENTO</t>
  </si>
  <si>
    <t>RESPONSABLE(S)</t>
  </si>
  <si>
    <t>PHVA</t>
  </si>
  <si>
    <t>PRIMER TRIMESTRE</t>
  </si>
  <si>
    <t>SEGUNDO TRIMESTRE</t>
  </si>
  <si>
    <t>TERCER TRIMESTRE</t>
  </si>
  <si>
    <t>CUARTO TRIMESTRE</t>
  </si>
  <si>
    <t>TOTAL PROGRAMADO</t>
  </si>
  <si>
    <t>EJECUCIÓN ACUMULADA</t>
  </si>
  <si>
    <t>EJECUTADO /
PROGRAMADO</t>
  </si>
  <si>
    <t>OBSERVACIONES</t>
  </si>
  <si>
    <t>TOTAL POR ACTIVIDAD</t>
  </si>
  <si>
    <t>Norma</t>
  </si>
  <si>
    <t>Numeral / Artículo</t>
  </si>
  <si>
    <t>ENERO</t>
  </si>
  <si>
    <t>FEBRERO</t>
  </si>
  <si>
    <t>MARZO</t>
  </si>
  <si>
    <t>TOTAL TRIMESTRE</t>
  </si>
  <si>
    <t>ABRIL</t>
  </si>
  <si>
    <t>MAYO</t>
  </si>
  <si>
    <t>JUNIO</t>
  </si>
  <si>
    <t>JULIO</t>
  </si>
  <si>
    <t>AGOSTO</t>
  </si>
  <si>
    <t>SEPTIEMBRE</t>
  </si>
  <si>
    <t>OCTUBRE</t>
  </si>
  <si>
    <t>NOVIEMBRE</t>
  </si>
  <si>
    <t>DICIEMBRE</t>
  </si>
  <si>
    <t>P</t>
  </si>
  <si>
    <t>E</t>
  </si>
  <si>
    <t>Programado</t>
  </si>
  <si>
    <t>Ejecutado</t>
  </si>
  <si>
    <t>Porcentaje alcanzado por actividad</t>
  </si>
  <si>
    <t>COMPROMISO DE LA ALTA DIRECCIÓN</t>
  </si>
  <si>
    <t>Compromiso de la Alta Dirección</t>
  </si>
  <si>
    <t>Planificación</t>
  </si>
  <si>
    <t>Decreto 1072 de 2015</t>
  </si>
  <si>
    <t>Planificación
Aplicación</t>
  </si>
  <si>
    <t>2.2.4.6.5. /
2.2.4.6.6. / 
2.2.4.6.7.
2.2.4.6.18.</t>
  </si>
  <si>
    <t>Política de Seguridad y Salud en el Trabajo (SST).
Requisitos de la Política de Seguridad y Salud en el Trabajo (SST).
Objetivos de la Política de Seguridad y Salud en el Trabajo (SST).
Objetivos del Sistema de Gestión de la. Seguridad y Salud en el Trabajo SG-SST.</t>
  </si>
  <si>
    <t>Planificación
Aplicación
Política
Objetivos</t>
  </si>
  <si>
    <t>2.2.4.6.19. /
 2.2.4.6.20. /
 2.2.4.6.21. /
 2.2.4.6.22.</t>
  </si>
  <si>
    <t>2.2.4.6.14.</t>
  </si>
  <si>
    <t>Comunicación.</t>
  </si>
  <si>
    <t>2.2.4.6.8.</t>
  </si>
  <si>
    <t>Obligaciones de los Empleadores</t>
  </si>
  <si>
    <t>H</t>
  </si>
  <si>
    <t xml:space="preserve">2.2.4.6.17. </t>
  </si>
  <si>
    <t>Planificación del sistema de gestión de la seguridad y salud en el trabajo SG-SST</t>
  </si>
  <si>
    <t>Evaluación Inicial</t>
  </si>
  <si>
    <t>V</t>
  </si>
  <si>
    <t>2.2.4.6.31.</t>
  </si>
  <si>
    <t>Aplicación</t>
  </si>
  <si>
    <t>2.2.4.6.11.</t>
  </si>
  <si>
    <t>Capacitación en Seguridad y Salud en el Trabajo – SST.</t>
  </si>
  <si>
    <t>PROVEEDORES Y CONTRATISTAS</t>
  </si>
  <si>
    <t>2.2.4.6.28.</t>
  </si>
  <si>
    <t>PROGRAMA DE AUDITORÍAS</t>
  </si>
  <si>
    <t>Mejora Continua</t>
  </si>
  <si>
    <t>Mejora</t>
  </si>
  <si>
    <t>A</t>
  </si>
  <si>
    <t>COPASST</t>
  </si>
  <si>
    <t>Hacer</t>
  </si>
  <si>
    <t>PROGRAMA DE CAPACITACIÓN SG SST</t>
  </si>
  <si>
    <t>1072 de 2015</t>
  </si>
  <si>
    <t>Gestión de Peligros y Riesgos de Seguridad y Salud en el Trabajo</t>
  </si>
  <si>
    <t xml:space="preserve">P </t>
  </si>
  <si>
    <t>Cap. 6
Art. 2.2.4.6.21
Art. 2.2.4.6.22</t>
  </si>
  <si>
    <t>CONDICIONES DE SALUD EN EL TRABAJO</t>
  </si>
  <si>
    <t>2.2.4.6.23.</t>
  </si>
  <si>
    <t>Gestión de los peligros y riesgos</t>
  </si>
  <si>
    <t>Condiciones de Salud</t>
  </si>
  <si>
    <t>SISTEMA DE VIGILANCIA EPIDEMIOLÓGICA PARA PREVENCIÓN EN DESÓRDENES MUSCULOESQUELÉTICOS - DME</t>
  </si>
  <si>
    <t>Elaborar el cronograma para la ejecución del programa, incluidas campañas, capacitaciones y hacer el respectivo seguimiento.</t>
  </si>
  <si>
    <t>SISTEMA DE VIGILANCIA EPIDEMIOLÓGICA DE RIESGO PSICOSOCIAL</t>
  </si>
  <si>
    <t>2646 de 2008</t>
  </si>
  <si>
    <t>Cap. III
Art. 17
Núm.. 3.1</t>
  </si>
  <si>
    <t>Medición del riesgo psicosocial a servidores(as) de la Entidad (Aplicación de instrumentos, tabulación de resultados y elaboración del informe).</t>
  </si>
  <si>
    <t>Cap. III
Art. 17
Núm.. 3.2</t>
  </si>
  <si>
    <t>Establecimiento de criterios para identificar grupos prioritarios de atención, mediante asociaciones entre factores de riesgo psicosocial y sus efectos</t>
  </si>
  <si>
    <t>Cap. III
Art. 17
Núm.. 3.3</t>
  </si>
  <si>
    <t>Establecimiento de medidas de intervención, incluidos los indicadores para evaluar el resultado de las mismas</t>
  </si>
  <si>
    <t>Cap. III
Art. 14
Núm.. 1.4</t>
  </si>
  <si>
    <t>Realizar actividades de capacitación sobre resolución de conflictos y desarrollo de habilidades sociales para la concertación y la negociación, dirigidas a los niveles directivos, mandos medios y a los trabajadores que forman parte del comité de conciliación o convivencia laboral de la empresa, que les permita mediar en situaciones de acoso laboral.</t>
  </si>
  <si>
    <t>Cap. III
Art. 17
Núm.. 3.4</t>
  </si>
  <si>
    <t>Seguimiento de resultados logrados con las medidas de intervención y planeación de nuevas acciones o mecanismos para atender las necesidades prioritarias de los grupos.</t>
  </si>
  <si>
    <t>Planificación
Aplicación</t>
  </si>
  <si>
    <t>PROGRAMA DE PREVENCIÓN DE ALCOHOLISMO, TABAQUISMO Y CONSUMO DE SUSTANCIAS PSICOACTIVAS</t>
  </si>
  <si>
    <t>CONDICIONES DE SEGURIDAD EN EL TRABAJO</t>
  </si>
  <si>
    <t>2.2.4.6.15.
2.2.4.6.32.</t>
  </si>
  <si>
    <t>Identificación de Peligros, Evaluación y Valoración de los Riesgos.
Investigación de incidentes, accidentes de trabajo y enfermedades laborales.</t>
  </si>
  <si>
    <t>Identificación de Peligros de Seguridad y Salud en el Trabajo 
Condiciones de Seguridad</t>
  </si>
  <si>
    <t>Acompañamiento en la realización de las mediciones ambientales ocupacionales (según matriz de peligros).</t>
  </si>
  <si>
    <t>Realizar la investigación de accidentes e incidentes de trabajo, formular planes de acción y cierre de compromisos.</t>
  </si>
  <si>
    <t>Efectuar el seguimiento de las investigaciones de accidentes e incidentes.</t>
  </si>
  <si>
    <t>Divulgar las lecciones aprendidas de accidentes e incidentes de trabajo - tips de seguridad.</t>
  </si>
  <si>
    <t>Elaborar y comunicar tips en Autocuidado.</t>
  </si>
  <si>
    <t>Condiciones de Seguridad</t>
  </si>
  <si>
    <t>ELEMENTOS DE PROTECCIÓN PERSONAL</t>
  </si>
  <si>
    <t>2.2.4.6.24.</t>
  </si>
  <si>
    <t>Medidas de prevención y control</t>
  </si>
  <si>
    <t>PLAN DE EMERGENCIAS</t>
  </si>
  <si>
    <t>2.2.4.6.23. /
 2.2.4.6.24.</t>
  </si>
  <si>
    <t>Gestión de los peligros y riesgos
Medidas de prevención y control</t>
  </si>
  <si>
    <t>Se realizará la divulgación en el marco de la inducción a los funcionarios</t>
  </si>
  <si>
    <t>P
H</t>
  </si>
  <si>
    <t>PROGRAMA DE PREVENCIÓN RIESGO PÚBLICO</t>
  </si>
  <si>
    <t>Subprograma de Prevención en Riesgo Público</t>
  </si>
  <si>
    <t>INDICADOR DE GESTION POR MES</t>
  </si>
  <si>
    <t>Febrero</t>
  </si>
  <si>
    <t>Marzo</t>
  </si>
  <si>
    <t>Abril</t>
  </si>
  <si>
    <t>Mayo</t>
  </si>
  <si>
    <t>Junio</t>
  </si>
  <si>
    <t>Julio</t>
  </si>
  <si>
    <t>Agosto</t>
  </si>
  <si>
    <t>Septiembre</t>
  </si>
  <si>
    <t>Octubre</t>
  </si>
  <si>
    <t>Noviembre</t>
  </si>
  <si>
    <t>Diciembre</t>
  </si>
  <si>
    <t>SECRETARIA GENERAL</t>
  </si>
  <si>
    <t>METAS</t>
  </si>
  <si>
    <t>INDICADOR</t>
  </si>
  <si>
    <t>Programar y llevar a cabo actividades de intervención de las condiciones de salud de acuerdo a los hallazgos de los exámenes médico ocupacionales periódicos (conceptos médicos individuales).</t>
  </si>
  <si>
    <t>Alimentacion del modulo de SGSST, en el Sofware  Isolución</t>
  </si>
  <si>
    <t>RECURSOS UTILIZADOS</t>
  </si>
  <si>
    <t>Humanos: Funcionarios, Contratistas, Subcontratistas, Asesores, Proveedores ARL y Proveedores Externos a cargo del desarrollo, ejecución y mejora de las actividades contempladas en el Plan de Trabajo Anual del SG-SST de la vigencia.
Financieros: Presupuesto asignado para la ejecución de las actividades contempladas en el Plan de Trabajo Anual del SG-SST de la vigencia.
Tecnológicos: Equipos de computo, de comunicación, medios audiovisuales y herramientas tecnológicas.</t>
  </si>
  <si>
    <t xml:space="preserve">La Superintendencia de Economía Solidaria de Colombia (SUPERSOLIDARIA) es un organismo descentralizado, técnico, adscrito al Ministerio de Hacienda y Crédito Público, con personería jurídica, autonomía </t>
  </si>
  <si>
    <t xml:space="preserve">Las metas están alineadas con los objetivos del Sistema de Gestión de Seguridad y Salud en el trabajo: 
 </t>
  </si>
  <si>
    <t>NO. ACCION DE MEJORA POR INCUMPLIMIENTO DE LA ACTIVIDAD</t>
  </si>
  <si>
    <t xml:space="preserve">1. Implementar acciones encaminadas a la prevención y control de acuerdo a la identificación de peligros, la evaluación y valoración de los riesgos, para prevenir enfermedades laborales y accidentes de trabajo. 
 </t>
  </si>
  <si>
    <t>3. Vigilar y monitorear el estado de salud de los trabajadores, asociado con factores de riesgo ocupacional</t>
  </si>
  <si>
    <t>4. Implementar programas de fomento de vida y trabajo saludable que generen cultura de salud y de seguridad, promoviendo el compromiso y liderazgo de todos los servidores públicos</t>
  </si>
  <si>
    <t>(Nº de Actividades Ejecutadas / Nº de Actividades Programadas) x 100</t>
  </si>
  <si>
    <t>PUBLICO OBJETIVO</t>
  </si>
  <si>
    <t>Todos los trabajadores independientemente de su forma de contratación y vinculación. Funcionarios, contratistas y subcontratistas (persona natural)</t>
  </si>
  <si>
    <t>SISTEMA DE COMUNICACIÓN</t>
  </si>
  <si>
    <t>Medios Electronicos (Correos, Carteleras. Piezas graficas)</t>
  </si>
  <si>
    <t>MEDICION CUMPLIMIENTO DEL DECRETO 1072 DE 2015, SEGUIMIENTO FASES RESOLUCION 1111 DE 2017</t>
  </si>
  <si>
    <t>REVISION  MATRIZ DE REQUISITOS LEGALES ACTUALIZACION 2019</t>
  </si>
  <si>
    <t>REQUISITOS LEGALES</t>
  </si>
  <si>
    <t xml:space="preserve">2.2.4.6.29. /2.2.4.6.30. </t>
  </si>
  <si>
    <t>REALIZAR EVALUACIÓN Y ANÁLISIS DE LAS ESTADÍSTICAS EN SALUD DE LOS TRABAJADORES TANTO DE ORIGEN LABORAL COMO COMÚN.</t>
  </si>
  <si>
    <t>Realizar analisis y evaluación de enfermedad laboral y Comun de los funcionarios.</t>
  </si>
  <si>
    <t>REALIZAR REGISTROS DE AUSENTISMO POR ENFERMEDAD COMÚN, ENFERMEDAD LABORAL Y ACCIDENTES DE TRABAJO.</t>
  </si>
  <si>
    <t>Ejecución y seguimiento del Plan anual de Capacitación en Seguridad y Salud en el Trabajo;  así como su cumplimiento incluyendo los soportes de inducción, reinducción y capacitaciones de los trabajadores dependientes, contratistas, cooperados y en misión;</t>
  </si>
  <si>
    <t>Realizar registro de Ausentismo por Enfermedad común, Enfermedad Laboral y Accidente de Trabajo.</t>
  </si>
  <si>
    <t>PLAN ANUAL DE TRABAJO SG-SST 2019</t>
  </si>
  <si>
    <t>OBJETIVOS DEL SG-SST</t>
  </si>
  <si>
    <t>Promover, mantener y mejorara la salud y condiciones laborales de los funcionarios y contratistas en el desarrollo de sus funciones mediante la identificación valoración y control de peligros y riesgos procurando su bienestar fisico, mental y social. Asi mismo la proteccion de los demas recursos de la entidad, acciones encaminadas a la mejora continua y al cumplimiento de la normatividad vigente</t>
  </si>
  <si>
    <t>METAS DEL SG-SST</t>
  </si>
  <si>
    <t>Cumplir con el 90% de las actividades programadas en el Sistema de Gestión de la Seguridad y Salud en el Trabajo para la vigencia.</t>
  </si>
  <si>
    <t>Mantener por debajo del 3% el indice de prevalencia de enfermedades asociadas al peligro psicosocial y biomecanico</t>
  </si>
  <si>
    <t>OBJETIVOS DEL PLAN ANUAL</t>
  </si>
  <si>
    <t>Establecer actividades que permitan el cumplimiento de los estandares minimos del Sistema de Gestion de la Seguridad y Salud en el Trabajo, dichas actividades con los recursos necesarios, el responsable y fechas determinadas</t>
  </si>
  <si>
    <t>METAS DEL PLAN ANUAL</t>
  </si>
  <si>
    <t>Alcanzar como minimo el 75% de eficacia en la ejecuciondel Plan Anual de Trabajo en Seguridad y Salud en el Trabajo</t>
  </si>
  <si>
    <t>CRONOGRAMA DE ACTIVIDADES</t>
  </si>
  <si>
    <t>COMPONENTE</t>
  </si>
  <si>
    <t>P- PROGRAMADO</t>
  </si>
  <si>
    <t>ENE</t>
  </si>
  <si>
    <t>FEB</t>
  </si>
  <si>
    <t>MAR</t>
  </si>
  <si>
    <t>ABR</t>
  </si>
  <si>
    <t>MAY</t>
  </si>
  <si>
    <t>JUN</t>
  </si>
  <si>
    <t>JUL</t>
  </si>
  <si>
    <t>AGO</t>
  </si>
  <si>
    <t>SEP</t>
  </si>
  <si>
    <t>OCT</t>
  </si>
  <si>
    <t>NOV</t>
  </si>
  <si>
    <t>DIC</t>
  </si>
  <si>
    <t>RESPONSABLES</t>
  </si>
  <si>
    <t>FECHA DE INICIO 
(05/02/2019)</t>
  </si>
  <si>
    <t>FECHA DE FINALIZACIÓN
 (28/12/2019)</t>
  </si>
  <si>
    <t>RECURSOS</t>
  </si>
  <si>
    <t>E- EJECUTADO</t>
  </si>
  <si>
    <t>DEFINICION</t>
  </si>
  <si>
    <t>DESARROLLO Y PLANIFICACION DEL SG-SST</t>
  </si>
  <si>
    <t>EVALUACION INICIAL IMPLEMENTACION DEL SISTEMA DE GESTION DE SEGURIDAD Y SALUD EN EL TRABAJO</t>
  </si>
  <si>
    <t>La evaluación inicial es uno de los requisitos del Decreto 1072 de 2015 para la implementación del Sistema de Gestión en Seguridad y Salud en el Trabajo (SG-SST).  La evaluación inicial debe reflejar el estado actual de la organización en temas de seguridad y salud en el trabajo.
La evaluacion inicial se realizo en 2018  con el fin establecer el Plan de Trabajo anual 2019. Esta es la base para la planificación del SG-SST.</t>
  </si>
  <si>
    <t>ENCARGADO 
SG-SST
GESTOR ARL</t>
  </si>
  <si>
    <t>ARL POSITIVA</t>
  </si>
  <si>
    <t>DISEÑO E IMPLEMENTACION DEL SISTEMA DE GESTION DE 
SEGURIDAD Y SALUD EN EL TRABAJO
VIGENCIA 2019</t>
  </si>
  <si>
    <t>Que el Capitulo 6 del Titulo 4 de la Parte 2 del Libro 2 del Decreto 1072 de 2015 establece las directrices de obligatorio cumplimiento para implementar el Sistema de Gestión de SST que deben ser aplicadas por todos los empleadores públicos y privados. 
Que de conformidad con lo establecido en el numeral 5° del artículo 2.2.4.6.8. del pluricitado Decreto 1072. de 2015, como parte de las obligaciones de los empleadores en desarrollo del Sistema de Gestión de SST, está la de garantizar que opera bajo el cumplimiento de la normatividad nacional vigente aplicable en materia de SST, en armonía con los estándares mínimos del Sistema Obligatorio de Garantía de Calidad del Sistema General de Riesgos Laborales.</t>
  </si>
  <si>
    <t xml:space="preserve">PUBLICACIÓN Y SOCIALIZACIÓN DE LA POLÍTICA DE SST Y OBJETIVO.(INTEGRADO EN EL SIG)
</t>
  </si>
  <si>
    <t>Actividad tendiente a: Garantizar a todos sus trabajadores un ambiente de trabajo seguro mediante el control de los factores de riesgo ocupacionales para evitar accidentes de trabajo, enfermedades profesionales, y fomentar estilos de trabajo y vida saludable para procurar el más alto grado de bienestar físico y mental.</t>
  </si>
  <si>
    <t xml:space="preserve">
DISEÑO DEL MANUAL DEL SG-SST
DECRETO 1072/2015 4 COMPONENTES</t>
  </si>
  <si>
    <t xml:space="preserve">Actividad tendiente a: Establecer los lineamientos y directrices de La Supersolidaria, dando cumplimiento a las normas legales vigentes en Colombia.
</t>
  </si>
  <si>
    <t>DISEÑO  Y PUESTA EN MARCHA DEL PLAN DE TRABAJO - REINVERSION ARL - SEGUIMIETNO</t>
  </si>
  <si>
    <t>De acuerdo a los resultados arrojados por la evaluación inicial, se establece el plan de trabajo, luego de haber definido las prioridades en seguridad y salud en el trabajo. Con el fin de alcanzar todos objetivos propuestos en el 
SG –SST, identificando las metas, responsabilidades, recursos y cronograma de cada actividad.</t>
  </si>
  <si>
    <t>PLAN DE TRABAJO ANUAL SST</t>
  </si>
  <si>
    <t>SU OBJETIVO ES: Integrar las actividades de los subprogramas de medicina preventiva y del trabajo, seguridad e higiene industrial las cuales están encaminadas a mejorar las condiciones y el medio ambiente de trabajo, así como la salud en el trabajo lo que conlleva la promoción y el mantenimiento del bienestar físico, mental y social de los trabajadores en todas las ocupaciones.
Ademas de Garantizar el cumplimiento y seguimiento de los diferentes objetivos mediante el establecimiento de metas, indicadores y planes de acción correspondientes.</t>
  </si>
  <si>
    <t>PROYECCION DE RECURSOS PARA EL SG-SST</t>
  </si>
  <si>
    <t>Se contara con un  proyecto de Inversion por parte de la Oficina de Planeación</t>
  </si>
  <si>
    <t>PLANEACION</t>
  </si>
  <si>
    <t>SEGUIMIENTO A EJECUCION PRESUPUESTAL</t>
  </si>
  <si>
    <t>El Seguimiento se realizara de forma trimestral</t>
  </si>
  <si>
    <t>NECESIDADES DE CAPACITACION</t>
  </si>
  <si>
    <t>ESTABLECER PROGRAMA DE CAPACITACION EN SG-SST</t>
  </si>
  <si>
    <t>La capacitación tiene como objetivo fortalecer los conocimientos, habilidades, aptitudes y competencias, a todos los trabajadores de la Supersolidaria.
En búsqueda de la prevención de accidentes de trabajo y enfermedades laborales, que se
puedan desencadenar por la ausencia de conocimientos y buenas prácticas de trabajo seguro, por otro lado el entrenamiento consta de un conjunto de actividades orientadas a
proporcionar a los trabajadores la importancia de la seguridad en su lugar de trabajo.</t>
  </si>
  <si>
    <t>INDUCCION Y REINDUCCION</t>
  </si>
  <si>
    <t>PLA Y CALIDAD</t>
  </si>
  <si>
    <t>RENDICION DE CUENTAS</t>
  </si>
  <si>
    <t>RESULTADOS SG-SST</t>
  </si>
  <si>
    <t>COMUNICAR Y DIFUNDIR RESPONSABILIDADES EN SST CONFORME AL DECRETO 1072</t>
  </si>
  <si>
    <t>PARTICIPACION, COMUNICACIÓN Y CONSULTA</t>
  </si>
  <si>
    <t>SOCIALIZACION SISTEMA DE GESTION DE SEGURIDAD Y SALUD EN EL TRABAJO</t>
  </si>
  <si>
    <t>ACTIVIDADES</t>
  </si>
  <si>
    <t>INVESTIGACION ATEL</t>
  </si>
  <si>
    <t>DESIGNACION RESPONSABLES DE REPORTE Y GESTION A SINIESTROS</t>
  </si>
  <si>
    <t>La investigación de accidentes de trabajo permite a la Entidad desarrollar acciones reactivas que
tienen como propósito identificar y analizar las causas directas o indirectas que intervinieron en el
incidentes y/o accidente, con el fin de priorizar factores de riesgo y aplicar acciones preventivas y
correctivas tendientes a la mejora continua del Sistema de Gestión de Seguridad y Salud en el
Trabajo.</t>
  </si>
  <si>
    <t>SEGUIMIENTO A MEDIDAS DE INTERVENCION AT Y EL</t>
  </si>
  <si>
    <t>TALLER DE INVESTIGACION DE INCIDENTES Y AT</t>
  </si>
  <si>
    <t>PREVENCION Y RESPUESTA A EMERGENCIAS</t>
  </si>
  <si>
    <t>INTEGRACION DE LA BRIGADA DE EMERGENCIA</t>
  </si>
  <si>
    <t>Actividad tendiente a : Organizar un grupo de personas, capacitarlas para emergencias, dado que serán los
responsables de combatirlas de manera preventiva o ante eventualidades de alto riesgo, emergencia, siniestro o desastre, dentro de las instalaciones de la Supersolidaria,
cuya función esta orientada a salvaguardar a las personas, sus bienes y el entorno de los mismos.</t>
  </si>
  <si>
    <t>28//02/2019</t>
  </si>
  <si>
    <t>BRIGADA</t>
  </si>
  <si>
    <t>PUBLICAR Y SOCIALIZAR PLAN DE EMERGENCIAS</t>
  </si>
  <si>
    <t xml:space="preserve">El plan de emergencias debe cubrir el manejo de las amenazas naturales, tecnológicas y sociales para garantizar la salud y la seguridad de los trabajadores. 
</t>
  </si>
  <si>
    <t>SOCIALIZAR FUNCIONES Y RESPONSABILIDADES DE LOS BRIGADISTAS</t>
  </si>
  <si>
    <t>Actividad tendiente a Estructurar los Procedimientos Operativos Normalizados de prevención y atención, como
resultado del proceso de análisis y gestión del Plan de Emergencia y contingencias de la entidad.</t>
  </si>
  <si>
    <t>SEGUIMIENTO E INSPECCION A EQUIPO DE RESPUESTA A EMERGENCIAS.</t>
  </si>
  <si>
    <t>DISEÑO DE PROTOCOLOS DE EMERGENCIA PARA VISITANTES</t>
  </si>
  <si>
    <t>CAPACITACIONES BRIGADAS DE EMERGENCIA</t>
  </si>
  <si>
    <t xml:space="preserve">TALLER DE ROLES BRIGADISTAS ACOMPAÑAMIENTO ACCIONES CORRECTIVAS </t>
  </si>
  <si>
    <t>PARTICIPACION SIMULACROS DE EVACUACION</t>
  </si>
  <si>
    <t>COPASS Y COMITÉ DE CONVIVENCIA</t>
  </si>
  <si>
    <t>ACTICVIDADES</t>
  </si>
  <si>
    <t>Las entidades y empresas públicas, por disposición legal, han conformado comités  al interior de las mismas, conformadas por representantes de los trabajadores y de los empleadores. El comité de convivencia laboral, tiene como finalidad  contribuir a proteger a los trabajadores contra los riesgos psicosociales que puedan afectar su salud, como es el caso del estrés ocupacional y el acoso laboral, según lo reglamentó la Resolución 652 de 2012 y su modificación en la Resolución 1356 del mismo año, expedidas por el Ministerio del Trabajo, resulta de vital trascendencia obtener herramientas que les permitan prevenir el acoso laboral y sexual para contribuir con el bienestar de los trabajadores. 
Por su parte el COPASST, se encarga de la promoción y vigilancia de las normas y reglamentos de seguridad y salud en el trabajo dentro de la entidad a través de actividades de promoción, información y divulgación, para ello es importante precisar las facultades y responsabilidades para llevar a cabo dicho fin.</t>
  </si>
  <si>
    <t>ELABORACION DE ACTAS SEGUIMIENTO A COMPROMISOS</t>
  </si>
  <si>
    <t xml:space="preserve">CONFORMACION COMITÉ DE CONVIVENCIA LABORAL. </t>
  </si>
  <si>
    <t>CAPACITAR COMITÉ DE CONVIVENCIA LABORAL..</t>
  </si>
  <si>
    <t>CREACION COMITÉ COE</t>
  </si>
  <si>
    <t>SEGUIMIENTO A PROGRAMAS DE VIGILANCIA EPIDEMIOLOGICA</t>
  </si>
  <si>
    <t>SEGUIMIENTO PLAN DE CAPACITACION</t>
  </si>
  <si>
    <t>ACTIVIDADES GENERALES</t>
  </si>
  <si>
    <t>MEDICINA PREVENTIVA Y DEL TRABAJO</t>
  </si>
  <si>
    <t>EVALUACIONES MEDICAS PERIODICAS</t>
  </si>
  <si>
    <t>Actividades y acciones que promueven la prevención y control de patologías asociadas con factores de riesgos laborales; ubicando a las personas en sitios de trabajo acorde con sus condiciones psicofisiológicas y manteniéndolas en aptitud de producción de trabajo.</t>
  </si>
  <si>
    <t>SEGUIMIENTO A RECOMENDACIONES CONDICIONES DE SALUD</t>
  </si>
  <si>
    <t xml:space="preserve">ELABORAR PROGRAMAS DE VIGILANCIA SUGERIDOS EN DIAGNOSTICO DE CONDIIONES DE SALUD </t>
  </si>
  <si>
    <t>ESTILOS DE VIDA Y TRABAJO SALUDABLE</t>
  </si>
  <si>
    <t>ELABORAR E IMPLEMENTAR PROGRAMAS DE VGILANCIA EPIDEMIOLOGICA</t>
  </si>
  <si>
    <t>PROGRAMA DE RIESGO CARDIOVASCULAR</t>
  </si>
  <si>
    <t>PROGRAMA DE RIESGO PSICOSOCIAL - PVE</t>
  </si>
  <si>
    <t>SEMANA DE LA SALUD</t>
  </si>
  <si>
    <t>DISEÑAR PROGRAMA DE ESTILO DE VIDA SALUDABLE, INCLUYENDO CAMPAÑAS ESPECÍFICAS TENDIENTES A LA PREVENCIÓN Y CONTROL, DE LA FARMACODEPENDENCIA, EL ALCOHOLISMO Y EL TABAQUISMO, ENTRE OTROS</t>
  </si>
  <si>
    <t>SENSIBILIZACION ENTORNO SALUDABLE</t>
  </si>
  <si>
    <t>CAMPAÑAS DE PROMOCION Y PREVENCION (Jornada Higiene postural, Risoterapia, Pausas activas, pausas mentales,Rumboterpia)</t>
  </si>
  <si>
    <t>PROGRAMA DE INSPECCIONES</t>
  </si>
  <si>
    <t>HIGIENE Y SEGURIDAD EN EL TRABAJO
(AMBIENTE DE TRABAJO SALUDABLE)</t>
  </si>
  <si>
    <t>INSPECCIONES PUESTOS  DE TRABAJO SEGÚN REQUERIMIENTO.</t>
  </si>
  <si>
    <t>Actividad tendiente a mejorar las condiciones de puestos de  trabajo de los funcionarios y su calidad de vida laboral.</t>
  </si>
  <si>
    <t>INSPECCIONES PLANEADAS Y NO PLANEADAS EN AREAS DE TRABAJO. 
Dentro del programa de inspecciones se deben contemplar las siguientes:
•Inspecciones de seguridad locativa
•Inspección de botiquines
•Inspección de equipos especializados
•Inspección de EPPs
•Inspección de herramientas
•Inspección de instalaciones eléctricas
•Inspección de instalaciones sanitarias
Regulado por el Decreto 1072 de 2015, artículo 2.2.4.6.12, punto 14; artículo 2.2.4.6.21, punto 6; artículo 2.2.4.6.22, punto 5; artículo 2.2.4.6.24, parágrafo 2.</t>
  </si>
  <si>
    <t xml:space="preserve">Actividad tendiente a mejorar las condiciones fisicas, bio-mecanicas, ambientales de iluminación y ruido de la infraestructura. Las inspecciones son un elemento determinante para la evaluación y el mejoramiento continuo del Sistema de Gestión de Seguridad y Salud en el Trabajo. 
</t>
  </si>
  <si>
    <t>HIGIENE Y AMBIENTE DE TRABAJO</t>
  </si>
  <si>
    <t>GESTIONAR PROGRAMA DE MEDICIONES HIGIENICAS</t>
  </si>
  <si>
    <t>La higiene ambiental,  implica el cuidado de los factores químicos, físicos y biológicos externos a la persona. Se trata de factores que podrían incidir en la salud: por lo tanto, el objetivo de la higiene ambiental es prevenir las enfermedades a partir de la creación de ambientes saludables.</t>
  </si>
  <si>
    <t>INSPECCION PUESTOS DE TRABAJO, PELIGRO BIOMECANICO, FISICO ILUMINACION</t>
  </si>
  <si>
    <t>IDENTIFIAR PELIGROS, VALORAR RIESGOS Y DETERMINAR CONTROLES</t>
  </si>
  <si>
    <t>AUDITORIA Y SEGUIMIENTO</t>
  </si>
  <si>
    <t>PLAN DE AUDITORIA DEL SG-SST (Participacion COPASST)</t>
  </si>
  <si>
    <t>AUDITORIA INTERNA</t>
  </si>
  <si>
    <t>CONTROL INTERNO</t>
  </si>
  <si>
    <t>REVISION DE INDICADORES (Estructura, Proceso y Resultado)</t>
  </si>
  <si>
    <t>Trimestral</t>
  </si>
  <si>
    <t>CUMPLIMIENTO DE LA APLICACIÓN DE ESTANDARES MINIMOS</t>
  </si>
  <si>
    <t>Mensual</t>
  </si>
  <si>
    <t>Total Actividades</t>
  </si>
  <si>
    <t>% COBERTURA DEL PROGRAMA</t>
  </si>
  <si>
    <t>MONITOREO DEL PROGRAMA /VIGENCIA</t>
  </si>
  <si>
    <t>1. CUMPLIMIENTO DEL PROGRAMA</t>
  </si>
  <si>
    <t>CUMPLIMIENTO ANUAL</t>
  </si>
  <si>
    <t>Actividades programadas en el mes</t>
  </si>
  <si>
    <t>% Ejecucion Mensual del Programa POE</t>
  </si>
  <si>
    <t>% Cumplimiento Meta en el Mes</t>
  </si>
  <si>
    <t xml:space="preserve">AMA RIESGO </t>
  </si>
  <si>
    <t>Aprobación</t>
  </si>
  <si>
    <t>Firma</t>
  </si>
  <si>
    <t>PRESIDENTE COPASST</t>
  </si>
  <si>
    <t>SUPERVISOR DEL SG-SST</t>
  </si>
  <si>
    <r>
      <t>Indicadores del Sistema de Gestión de la Seguridad y Salud en el Trabajo SG-SST.
Indicadores que evalúan la</t>
    </r>
    <r>
      <rPr>
        <b/>
        <u/>
        <sz val="20"/>
        <color rgb="FF000000"/>
        <rFont val="Arial"/>
        <family val="2"/>
      </rPr>
      <t xml:space="preserve"> estructura </t>
    </r>
    <r>
      <rPr>
        <sz val="20"/>
        <color rgb="FF000000"/>
        <rFont val="Arial"/>
        <family val="2"/>
      </rPr>
      <t xml:space="preserve">del Sistema de Gestión de la Seguridad y Salud en el Trabajo SG-SST.
Indicadores que evalúan el </t>
    </r>
    <r>
      <rPr>
        <b/>
        <u/>
        <sz val="20"/>
        <color rgb="FF000000"/>
        <rFont val="Arial"/>
        <family val="2"/>
      </rPr>
      <t>proceso</t>
    </r>
    <r>
      <rPr>
        <sz val="20"/>
        <color rgb="FF000000"/>
        <rFont val="Arial"/>
        <family val="2"/>
      </rPr>
      <t xml:space="preserve"> del Sistema de Gestión de la Seguridad y Salud en el Trabajo SG-SST.
Indicadores que evalúan el </t>
    </r>
    <r>
      <rPr>
        <b/>
        <u/>
        <sz val="20"/>
        <color rgb="FF000000"/>
        <rFont val="Arial"/>
        <family val="2"/>
      </rPr>
      <t>resultado</t>
    </r>
    <r>
      <rPr>
        <sz val="20"/>
        <color rgb="FF000000"/>
        <rFont val="Arial"/>
        <family val="2"/>
      </rPr>
      <t xml:space="preserve"> del Sistema de Gestión de la Seguridad y Salud en el Trabajo SG-SST.</t>
    </r>
  </si>
  <si>
    <t>Hacer seguimiento y solicitar evidencias de inducción y reinducción al SG-SST a proveedores.</t>
  </si>
  <si>
    <t>ENCARGADO 
SG-SST</t>
  </si>
  <si>
    <t>ENCARGADO 
SG-SST, ENCARGADO DE ALMACEN</t>
  </si>
  <si>
    <t>ENCARGADO 
SG-SST, GESTION CALIDAD</t>
  </si>
  <si>
    <t>ENCARGADO 
SG-SST Y COMUNICACIONES</t>
  </si>
  <si>
    <t>ENCARGADO 
SG-SST , COPASST Y BRIGADA DE EMERGENCIAS</t>
  </si>
  <si>
    <t>ENCARGADO 
SG-SST Y BRIGADA DE EMERGENCIAS</t>
  </si>
  <si>
    <t>ENCARGADO 
SG-SST
ENCARGADO DE ALMACEN</t>
  </si>
  <si>
    <t>Actividades Ejecutadas/ Actividades  programadas</t>
  </si>
  <si>
    <t>% de Ejecución  mensual</t>
  </si>
  <si>
    <t xml:space="preserve">% de Cumplimiento de meta trimestral </t>
  </si>
  <si>
    <t>% Total de Cumplimiento del programa anual</t>
  </si>
  <si>
    <t>PLAN DE TRABAJO ANUAL EN SEGURIDAD Y SALUD EN EL TRABAJO</t>
  </si>
  <si>
    <t>OBJETIVOS DEL SISTEMA DE GESTIÓN DE LA SEGURIDAD Y SALUD EN EL TRABAJO SG-SST</t>
  </si>
  <si>
    <t>ENCARGADO DEL SG-SST</t>
  </si>
  <si>
    <t>Proceso (s) Relacionado (s):</t>
  </si>
  <si>
    <t>APROBACIÓN</t>
  </si>
  <si>
    <t>Nombre</t>
  </si>
  <si>
    <t xml:space="preserve"> Intervenir el 100% de los peligros presentes en las tareas y actividades desarrolladas en la Entidad. </t>
  </si>
  <si>
    <t xml:space="preserve">Cumplir con el 100% de los requisitos legales aplicables a la entidad en materia de riesgos laborales. 
 </t>
  </si>
  <si>
    <t>Numeral 3. Establecer el plan de trabajo anual para alcanzar cada uno de los objetivos, en el que se especifiquen metas, actividades claras para su desarrollo, responsables, cronograma y recursos necesarios.</t>
  </si>
  <si>
    <t>SECRETARIA GENERAL.
ALTA DIRECCION COPASST</t>
  </si>
  <si>
    <t xml:space="preserve">Realizar la evaluación y análisis de las estadísticas sobre la salud de los trabajadores tanto de origen laboral como común. </t>
  </si>
  <si>
    <t>Realizar Inspecciones de puestos de trabajo, según necesidad y requerimientos</t>
  </si>
  <si>
    <t>Realizar Capacitaciones básicas de ley en riesgo biomecánico (Prevención de traumas acumulativos) - Administrativo, operativos profesional y asistencial</t>
  </si>
  <si>
    <t>Capacitación: al Comité de Convivencia Laboral - Conformación y Capacitación de nuevo comité de convivencia.</t>
  </si>
  <si>
    <t>Ejecutar el programa segun el Manual de Prevención, preparación y respuesta ante emergencias,  análisis de vulnerabilidad de la entidad.</t>
  </si>
  <si>
    <t>Divulgar el Manual de Prevención y preparación respuesta ante emergencias de la entidad. Capacitaciones.</t>
  </si>
  <si>
    <t>Realizar la inspección a extintores, y botiquines incluyendo Sede Dansocial.</t>
  </si>
  <si>
    <t>Garantizar recarga de extintores, compra y hacer seguimiento. INCLUIR SEDE DANSOCIAL.</t>
  </si>
  <si>
    <t>Actualizar, ejecutar y hacer seguimiento al programa de inspecciones (botiquines, extintores, señalización, orden y aseo, EPP</t>
  </si>
  <si>
    <t>Actualizar y hacer seguimiento al programa de inspecciones Locativas, inspecciones planeadas y no planeadas.</t>
  </si>
  <si>
    <t>PROGRAMA DE PREVENCIÓN Y PROTECCIÓN 
CONTRA CAIDAS DE ALTURAS</t>
  </si>
  <si>
    <t>Elaborar y divulgar el programa de prevención y protección contra caídas.</t>
  </si>
  <si>
    <t>Realizar informe de cierre del SVE año 2020</t>
  </si>
  <si>
    <t xml:space="preserve">Cumplir con el desarrollo del SG-SST, de acuerdo a la ejecución del 100% de las actividades programadas en el Plan Anual de Trabajo. </t>
  </si>
  <si>
    <t xml:space="preserve">2. Proteger la seguridad y salud de todos los trabajadores, mediante la mejora continua del SG-SST  
 </t>
  </si>
  <si>
    <t>Resolucion 0312 de 2020</t>
  </si>
  <si>
    <t>Cumplimiento de los Estandares Minimos del Sistema de Gestión de Seguridad y Salud en el Trabajo</t>
  </si>
  <si>
    <t>Res. 0312</t>
  </si>
  <si>
    <t>Articulo 2.2.4.6.17</t>
  </si>
  <si>
    <t>Obligaciones de los Empleadores
Recuersos</t>
  </si>
  <si>
    <t>Revisión por la alta dirección
Liderazgo y compromiso</t>
  </si>
  <si>
    <t>Obligaciones de los Empleadores
Evaluación de Cumplimiento</t>
  </si>
  <si>
    <t xml:space="preserve">Auditoría de cumplimiento del Sistema de Gestión de la Seguridad y Salud en el Trabajo. SG-SST.
Alcance de la auditoría de cumplimiento del Sistema de Gestión de la Seguridad y Salud en el Trabajo (SG-SST).
Cumplimiento de los estandares Minimos
Incidentes, no conformidades y acciones correctivas </t>
  </si>
  <si>
    <t>Resolución 2013 de 1986</t>
  </si>
  <si>
    <t>Por la cual se reglamente la organización y funcionamiento de los commites de Medicina, Higiene y Seguridad industrial en los lugares de trabajo
Comunicación 
Consulta y Participación de los trabaajdore,
Toma de Conciencia</t>
  </si>
  <si>
    <t>Capacitar a los miembros del COPASST, con el acompañamiento de la ARL</t>
  </si>
  <si>
    <t>Gestion de Peligros y riesgos de Seguridad y Salud en el Trabajo.</t>
  </si>
  <si>
    <t>P
V</t>
  </si>
  <si>
    <t>Elaborar el programa de Medicina Laboral y preventiva</t>
  </si>
  <si>
    <t>Elaborar y ejecutar el programa de Medicina laboral y Preventiva del Sistema de Vigilancia Epidemiologia</t>
  </si>
  <si>
    <t>Hacer seguimiento a casos blancos y recomendaciones establecidas en diagnóstico de condiciones de salud efectuado en 2020.</t>
  </si>
  <si>
    <t>PROGRAMA DE ESTILOS DE VIDA SALUDABLE</t>
  </si>
  <si>
    <t>IDENTIFICACION DE PELIGROS, EVALUACION DEL RIESGO Y DETERMINACION DE CONTROLES.</t>
  </si>
  <si>
    <t>ACCIDENTES E INCIDENTES</t>
  </si>
  <si>
    <t>2.2.4.6.15.
2.2.4.6.32.</t>
  </si>
  <si>
    <t>Investigación de Incidentes, Accidentes laborales y enfermedades laborales.
Eliminar peligros y reducir riesgos para el SST.
Incidentes, no conformidades y acciones corectivas.</t>
  </si>
  <si>
    <t>Divular las lecciones aprendidas de accidentes e incidentes laborales.</t>
  </si>
  <si>
    <t>Realizar el Informe de analisis de estadisticas de accidentes e incidentes laborales (Indicadores IF,IS,LI).</t>
  </si>
  <si>
    <t>PROTOCOLO DE BIOSEGURIDAD</t>
  </si>
  <si>
    <t>Hacer entrega, inspección, reposición y verificación de los elementos de proteccion personal. Covid-19</t>
  </si>
  <si>
    <t>Hacer seguimiento a las compras de Elementos de Proteccion Personal (EPP) COVID-19</t>
  </si>
  <si>
    <t xml:space="preserve">Hacer seguimiento a las compras de Elementos de Proteccion Personal (BRIGADAS, BOTIQUENES) </t>
  </si>
  <si>
    <t>Realizar informe  del programa de prevencion e Indicadores</t>
  </si>
  <si>
    <t>Hacer seguimiento al cumplimiento de lo estipulado en el manual de contratación el cual se actualizo con base en los criterios en materia Seguridad y Salud en el Trabajo - SST que deben cumplir los proveedores y contratistas.</t>
  </si>
  <si>
    <t>Res. 666 de 2020</t>
  </si>
  <si>
    <r>
      <t>Aprobó:</t>
    </r>
    <r>
      <rPr>
        <sz val="20"/>
        <rFont val="Arial"/>
        <family val="2"/>
      </rPr>
      <t xml:space="preserve"> Katherine Luna Patiño</t>
    </r>
  </si>
  <si>
    <t>% de Cumplimiento Trimestral</t>
  </si>
  <si>
    <t>PROGRAMADAS</t>
  </si>
  <si>
    <t>EJECUTADAS</t>
  </si>
  <si>
    <t>PROMEDIO</t>
  </si>
  <si>
    <t>Garantizar un ambiente de trabajo seguro, a traves del desarrollo de actividades de Promocion y prevención, la mejora continua y el cumplimiento de las normas, enfocados en Capacitación, Socialización, Actualización, evaluación ejecución y seguimiento, al  plan de trabajo anual para la vigencia 2022, con el fin de alcanzar cada uno de los objetivos propuestos en el marco del Sistema de Gestión de la Seguridad y Salud en el Trabajo (SG-SST), el cual contiene la identificación de metas, responsabilidades, recursos y cronograma de actividades, en concordancia con la normatividad vigente en riesgos laborales.</t>
  </si>
  <si>
    <t xml:space="preserve">PROFESIONALES
SG-SST
</t>
  </si>
  <si>
    <t>PROFESIONALES 
SG-SST</t>
  </si>
  <si>
    <t xml:space="preserve">PROFESIONALES 
SG-SST, </t>
  </si>
  <si>
    <t>PROFESIONALES 
SG-SST,
COPASST</t>
  </si>
  <si>
    <t>PROFESIONALES 
SG-SST Y COPASST</t>
  </si>
  <si>
    <t xml:space="preserve">PROFESIONALES 
SG-SST
GESTOR ARL
</t>
  </si>
  <si>
    <t>PROFESIONALES 
SG-SSST</t>
  </si>
  <si>
    <t>PROFESIONALES 
SG-SST, 
COPASST</t>
  </si>
  <si>
    <t>PROFESIONALES
SG-SST, PROVEEDOR EXTERNO</t>
  </si>
  <si>
    <t>PSICOLOGO Y
PROFESIONALES 
SG-SST</t>
  </si>
  <si>
    <t>PSICOLOGO Y
PROFESIONALES 
SG-SST, ARL</t>
  </si>
  <si>
    <t>PROFESIONALES SG-SST, PROVEEDOR EXTERNO</t>
  </si>
  <si>
    <t>PROFESIONALES 
SG-SST, 
GESTOR ARL</t>
  </si>
  <si>
    <t>PROFESIONALES
SG-SST, COPASST</t>
  </si>
  <si>
    <t>PROFESIONALES
SG-SST, 
COPASST</t>
  </si>
  <si>
    <t>PROFESIONAL DE BIENESTAR Y
PROFESIONALES 
SG-SST</t>
  </si>
  <si>
    <t>PRESIDENTE/ SECRETARIO COPASST
PROFESIONALES 
SG-SST</t>
  </si>
  <si>
    <t xml:space="preserve">PROFESIONALES  
SG-SST  
</t>
  </si>
  <si>
    <t>PROFESIONALES
SG-SST Y 
OF. DE COMUNICACIONES</t>
  </si>
  <si>
    <t>PROFESIONALES
SG-SST
COPASST</t>
  </si>
  <si>
    <t>PROFESIONALES
 SG-SST, 
COPASST</t>
  </si>
  <si>
    <t>PROFESIONALES
SG-SST</t>
  </si>
  <si>
    <t>PROFESIONALES 
SG-SST, SECRETARIA GENERAL, COPASST</t>
  </si>
  <si>
    <t>PROFESIONALES
SG-SST, SECRETARIA GENERAL, COPASST</t>
  </si>
  <si>
    <t>Actualizar, publicar y socializar:
- Política
- Objetivos SG-SST
- Indicadores
- Reglamento de higiene y seguridad industrial.</t>
  </si>
  <si>
    <t xml:space="preserve">PROFESIONALES
SG-SST
OF. DE COMUNICACIONES
</t>
  </si>
  <si>
    <t>Realizar seguimiento y análisis de las estadísticas de ausentismo por enfermedad común, laboral y AT y de los demas indicadores de gestión del sistema</t>
  </si>
  <si>
    <t>Objetivos
Mejora
Meta</t>
  </si>
  <si>
    <t>Definir y asignar los recursos financieros, técnicos y el personal necesario para que los responsables de la seguridad y salud en el trabajo, y el Copasst, puedan cumplir de manera satisfactoria con sus funciones.</t>
  </si>
  <si>
    <t>Realizar la revisión, actualizacion y seguimiento a la matriz legal. Revision de  Peligros y Riesgos, evaluación y valoración de los riesgos y establecimiento de
controles que prevengan daños en la salud de los trabajadores y/o contratistas, en los equipos e
instalaciones.</t>
  </si>
  <si>
    <t>Actualizar, evaluar y llevar a cabo la inducción y reinducción del SG-SST a funcionarios,   trabajadores dependientes, contratistas, trabajadores cooperados y los trabajadores en misión, estar documentado, ser impartido por personal idóneo conforme a la normatividad vigente.</t>
  </si>
  <si>
    <t>PROFESIONALES
SG-SST
OF. DE CONTRATOS</t>
  </si>
  <si>
    <t>Actualizar y hacer seguimiento al Manual de Contratación, Incluir los aspectos de seguridad y salud en el trabajo en la evaluación y selección de proveedores y contratistas.</t>
  </si>
  <si>
    <t>Auditoría de Cumplimiento</t>
  </si>
  <si>
    <t>PROVEEDOR  (Control Interno)</t>
  </si>
  <si>
    <t xml:space="preserve">PROFESIONAL
OF. PLANEACIÓN
PROFESIONALES  
SG-SST, 
COPASST, 
</t>
  </si>
  <si>
    <t>Divulgar el  cronograma anual de trabajo COPASST. (Reuniones y Capacitaciones)</t>
  </si>
  <si>
    <t xml:space="preserve">Planear, hacer  seguimiento y acompañamiento al 100% de las  reuniones programadas por el Comité  COPASST </t>
  </si>
  <si>
    <t>Diseñar el Plan de Trabajo Anual SST para la vigencia 2022, 
Firma y aprobacion de la Alta Dirección.</t>
  </si>
  <si>
    <t xml:space="preserve">Verificar el cumplimiento al Plan anual de Trabajo, (Actas Inspecciones, compromisos, capacitación).  
</t>
  </si>
  <si>
    <t>Verificar que los integrantes cuenten con el certificado del curso de 50 horas   SST</t>
  </si>
  <si>
    <t>PROGRAMA DE CAPACITACIÓN INDICADORES SG SST</t>
  </si>
  <si>
    <t>Indicadores que evalúan estructura, proceso y resultado del SST, actualizar y ejecutar el programa de capacitación en SST, el cronograma de trabajo e indicadores.
Realizar informe de cierre del programa de Capacitaciones SST.</t>
  </si>
  <si>
    <t>Aplicar encuesta de descripción socio demográfica.</t>
  </si>
  <si>
    <t>Coordinar la ejecución de las reuniones de mesas laborales ATEL y hacer acompañamiento.</t>
  </si>
  <si>
    <t>PROFESIONALES 
SG-SST
PROFESIONAL DE BIENESTAR</t>
  </si>
  <si>
    <t>PSICOLOGO
PROFESIONALES 
SG-SST</t>
  </si>
  <si>
    <t>Dar continuidad al programa de pausas activas, tips ergonomía y gimnasia laboral.</t>
  </si>
  <si>
    <t>Actualizar y ejecutar el programa de estilos de vida saludable.</t>
  </si>
  <si>
    <t>RES. 2646/2008Cap. III
Art. 17
Núm.. 3.1</t>
  </si>
  <si>
    <t>Intervención y Evaluación de los factores psicosociales y de sus efectos, criterios para intervencion de los factores Psicosociales.</t>
  </si>
  <si>
    <t>Realizar actividades educativas y formativas, dentro del programa continuo, y realizarlo de manera paralelo a la modificacion de condiciones de trabajo.</t>
  </si>
  <si>
    <t>Metodologia de intervención: Diseño y ejecución de conformidad con la cultura y clima organizacional de la entidad. Asesoría y Acompañamiento Emocional a Servidores(as) seleccionados(as)</t>
  </si>
  <si>
    <t>Capacitación: Promoción de la Salud Mental, revención del Riesgo Psicosocial a la(s) dependencia(s) seleccionada(s)</t>
  </si>
  <si>
    <t>Seguimiento al Sistema de Vigilancia Epidemiológica de Riesgo Psicosocial, según resultados de la intervencion 2021.</t>
  </si>
  <si>
    <t>Actualizar y ejecutar el programa de Prevencion de Consumo de Sustancias Psicoactivas</t>
  </si>
  <si>
    <t>Elaborar el cronograma para la ejecución del programa, incluidas campañas, capacitaciones y estadisticas y hacer el respectivo seguimiento.</t>
  </si>
  <si>
    <t>Actualizar y documentar Procedimiento de Identificacion de Peligros, Evaluacion de Riesgos y determinacion de Controles Notificación, Investigación de Incidentes, Accidentes</t>
  </si>
  <si>
    <t>Mantener actualizadas las estadísticas de accidentes e incidentes de trabajo.
Realizar el informe de análisis de estadísticas de accidentes e incidentes de trabajo (indicadores  de IF, IS, LI).</t>
  </si>
  <si>
    <t>Realizar investigación de accidentes e incidentes laborales.
Formular planes de acción.</t>
  </si>
  <si>
    <t>Resolucion 777 de 2 de junio de 2021 Protocolos de Bioseguridad</t>
  </si>
  <si>
    <t>Actualizar formatos de acuerdo con las normas vigentes expedidas por pandemia 
COVID-19 para 2022</t>
  </si>
  <si>
    <t xml:space="preserve"> Revision y actualización Protocolo de Bioseguridad
Orientar las medidas generales de autocuidado y de Bioseguridad en el marco de la pandemia por el coronavirus COVID-19
-incorporar en el desarrollo de todas las actividades</t>
  </si>
  <si>
    <t>Continuar con Campañas, Socializacion y capacitaciones de protocolos de Bioseguridad</t>
  </si>
  <si>
    <t>Actualizar formatos, guias, y procedimientos para la entrega  de  Elementos de protección personal.</t>
  </si>
  <si>
    <t>Elaborar el  cronograma de capacitación, reuniones y actividades de la brigada de emergencias y hacer el seguimiento.</t>
  </si>
  <si>
    <t>Divulgar protocolo de primeros auxilios. (Area Protegida)</t>
  </si>
  <si>
    <t>Programar y ejecutar simulacros de evacuación, gestionar las acciones necesarias para llevar a cabo la semana de la preparación y respuesta ante emergencias y presentar el respectivo informe.</t>
  </si>
  <si>
    <t xml:space="preserve">Hacer Seguimiento a la actualización de los Planos de Evacuación, incluir señalización. </t>
  </si>
  <si>
    <t>Elaborar el programa de Riesgo Publico y Seguridad Vial, realizar camañas y hacer seguimiento.</t>
  </si>
  <si>
    <t xml:space="preserve"> Elaboración de Estudios Previos y Seguimiento al proceso de Contratación.</t>
  </si>
  <si>
    <t>Revisión y análisis de  la Matriz de identificación de peligros y valoración de riesgos  y determinación de controles. Se actualizar el contenido de la Matriz.</t>
  </si>
  <si>
    <t>Implementar las medidas de intervención  y control definidas en la  matriz de peligros y riesgos, de acuerdo a la priorización  establecida en dicho documento para cada  peligro y riesgo identificado.</t>
  </si>
  <si>
    <t>Intervención de las recomendaciones emitidas en las mediciones ambientales ocupacionales realizads en 2019.</t>
  </si>
  <si>
    <t xml:space="preserve">Planear, programar y Desarrollar diferentes actividades en la Semana de la Seguridad y Salud en el Trabajo. 
Actividades de promoción y prevención, </t>
  </si>
  <si>
    <t>Se realiza el cronograma en el mes de Enero de 2022 y el seguimiento se realiza de manera mensual.</t>
  </si>
  <si>
    <t>Dar cumplimiento mantener vigentes las prioridades en SST, acorde con los cambios en las condiciones y procesos de trabajo de la entidad y su entorno, y en concordancia con las modificaciones en la normatividad del Sistema General de Riesgos Laborales.</t>
  </si>
  <si>
    <t>Auditorías: Efectuar la revisión por la alta dirección, por lo menos una (1) vez al año, de conformidad con las modificaciones en los procesos, resultados de las auditorías y demás informes que permitan evaluar el cumplimiento de la gestion de SST.</t>
  </si>
  <si>
    <t xml:space="preserve">Realizar auditoría interna al SG-SST, de acuerdo con el programa de auditoria de control Interno, definido por  el Proceso Evaluación Independiente y la Coordinación de MIPG, </t>
  </si>
  <si>
    <t>Realizar auditoria Interna SG-SST, auditor interno   independiente a la actividad, área o proceso objeto de verificación.</t>
  </si>
  <si>
    <t>Plan de Mejora Continua, hacer revisión por la Alta dirección al SGSST, de acuerdo al procedimiento interno definido y formalizado para tal efecto,los requisitos de la resolución 0312 de 2019 y los demas Líneamientos internos del modelo de gestión de la entidad.
Formular las AP/AC/AM con base en el informe de auditoría interna y los resultados de la autoevaluación.</t>
  </si>
  <si>
    <t>Psicologo para la intervención de las condiciones de Salud de los Funcionarios de la entidad entre otros.</t>
  </si>
  <si>
    <t>M</t>
  </si>
  <si>
    <t>SUPERINTENDENTE</t>
  </si>
  <si>
    <t>CLAUDIA LICINIA SANCHEZ RIVAS</t>
  </si>
  <si>
    <t>Código:
FT-GITH-028</t>
  </si>
  <si>
    <t>Revision: 00</t>
  </si>
  <si>
    <t>FECHA DE APROBACIÓN:</t>
  </si>
  <si>
    <t>DD</t>
  </si>
  <si>
    <t>MM</t>
  </si>
  <si>
    <t>AA</t>
  </si>
  <si>
    <t>Establecer mecanismos eficaces de comunicación para:
1. Responder adecuadamente a las comunicaciones internas y externas, relativas a la SST
2. Garantizar que se dé a conocer el Sg-SST
a los trabajadores y contratistas; y,
3. Disponer de canales que permitan recolectar inquietudes, ideas y aportes de los trabajadores en materia de SST para que sean consideradas y atendidas por los responsables en la entidad.</t>
  </si>
  <si>
    <t>RODRIGO JOSE GOMEZ OCAMPO</t>
  </si>
  <si>
    <r>
      <t xml:space="preserve">Elaboró: </t>
    </r>
    <r>
      <rPr>
        <sz val="20"/>
        <rFont val="Arial"/>
        <family val="2"/>
      </rPr>
      <t xml:space="preserve">María Victoria Ballesteros – Claudia Sánchez </t>
    </r>
  </si>
  <si>
    <r>
      <t xml:space="preserve">Revisó: </t>
    </r>
    <r>
      <rPr>
        <sz val="20"/>
        <rFont val="Arial"/>
        <family val="2"/>
      </rPr>
      <t>Katherine Luna Patiño</t>
    </r>
  </si>
  <si>
    <r>
      <t xml:space="preserve">Fecha de creación: </t>
    </r>
    <r>
      <rPr>
        <sz val="20"/>
        <rFont val="Arial"/>
        <family val="2"/>
      </rPr>
      <t>Noviembre de 2020</t>
    </r>
  </si>
  <si>
    <t>Gestion Integral de Talento Humano</t>
  </si>
  <si>
    <t xml:space="preserve">YINA PAOLA GUTIERREZ CASTELLANOS </t>
  </si>
  <si>
    <t>COMITÉ INSTITUCIONAL DE GESTION Y DESEMPEÑO
Acta No 23 – 2022
Se somete a aprobación del comité el plan de seguridad y salud en el trabajo.
Se aprueba el plan.</t>
  </si>
  <si>
    <t>VIVIAN CAROLINA BARLIZA ILLIDGE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</si>
</sst>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0.0%"/>
    <numFmt numFmtId="166" formatCode="mmm\-yyyy"/>
  </numFmts>
  <fonts count="86" x14ac:knownFonts="1">
    <font>
      <sz val="11"/>
      <color theme="1"/>
      <name val="Calibri"/>
      <family val="2"/>
      <scheme val="minor"/>
    </font>
    <font>
      <sz val="11"/>
      <color theme="1"/>
      <name val="Calibri"/>
      <family val="2"/>
      <scheme val="minor"/>
    </font>
    <font>
      <sz val="10"/>
      <name val="Arial"/>
      <family val="2"/>
    </font>
    <font>
      <sz val="12"/>
      <name val="Arial"/>
      <family val="2"/>
    </font>
    <font>
      <b/>
      <sz val="24"/>
      <name val="Arial"/>
      <family val="2"/>
    </font>
    <font>
      <b/>
      <sz val="12"/>
      <name val="Arial"/>
      <family val="2"/>
    </font>
    <font>
      <b/>
      <sz val="20"/>
      <name val="Arial"/>
      <family val="2"/>
    </font>
    <font>
      <sz val="28"/>
      <name val="Arial"/>
      <family val="2"/>
    </font>
    <font>
      <b/>
      <sz val="28"/>
      <name val="Arial"/>
      <family val="2"/>
    </font>
    <font>
      <b/>
      <sz val="18"/>
      <name val="Arial"/>
      <family val="2"/>
    </font>
    <font>
      <b/>
      <sz val="14"/>
      <name val="Arial"/>
      <family val="2"/>
    </font>
    <font>
      <sz val="22"/>
      <name val="Arial"/>
      <family val="2"/>
    </font>
    <font>
      <sz val="20"/>
      <name val="Arial"/>
      <family val="2"/>
    </font>
    <font>
      <b/>
      <sz val="22"/>
      <name val="Arial"/>
      <family val="2"/>
    </font>
    <font>
      <b/>
      <sz val="16"/>
      <name val="Arial"/>
      <family val="2"/>
    </font>
    <font>
      <b/>
      <sz val="10"/>
      <name val="Arial"/>
      <family val="2"/>
    </font>
    <font>
      <sz val="18"/>
      <name val="Arial"/>
      <family val="2"/>
    </font>
    <font>
      <b/>
      <sz val="14"/>
      <color rgb="FF0070C0"/>
      <name val="Arial"/>
      <family val="2"/>
    </font>
    <font>
      <b/>
      <sz val="14"/>
      <color rgb="FFFFC000"/>
      <name val="Arial"/>
      <family val="2"/>
    </font>
    <font>
      <sz val="20"/>
      <color rgb="FF0066CC"/>
      <name val="Arial"/>
      <family val="2"/>
    </font>
    <font>
      <b/>
      <sz val="20"/>
      <color rgb="FF0070C0"/>
      <name val="Arial"/>
      <family val="2"/>
    </font>
    <font>
      <sz val="20"/>
      <color rgb="FFFFC000"/>
      <name val="Arial"/>
      <family val="2"/>
    </font>
    <font>
      <sz val="10"/>
      <name val="Century Gothic"/>
      <family val="2"/>
    </font>
    <font>
      <sz val="16"/>
      <name val="Century Gothic"/>
      <family val="2"/>
    </font>
    <font>
      <sz val="12"/>
      <color rgb="FF000000"/>
      <name val="Arial"/>
      <family val="2"/>
    </font>
    <font>
      <b/>
      <sz val="16"/>
      <color rgb="FF000000"/>
      <name val="Arial"/>
      <family val="2"/>
    </font>
    <font>
      <b/>
      <sz val="22"/>
      <color rgb="FFFFFFFF"/>
      <name val="Arial"/>
      <family val="2"/>
    </font>
    <font>
      <b/>
      <sz val="20"/>
      <color rgb="FF000000"/>
      <name val="Arial"/>
      <family val="2"/>
    </font>
    <font>
      <sz val="20"/>
      <color rgb="FF000000"/>
      <name val="Arial"/>
      <family val="2"/>
    </font>
    <font>
      <b/>
      <sz val="20"/>
      <color rgb="FFFFFFFF"/>
      <name val="Arial"/>
      <family val="2"/>
    </font>
    <font>
      <sz val="11"/>
      <color rgb="FF000000"/>
      <name val="Arial"/>
      <family val="2"/>
    </font>
    <font>
      <b/>
      <sz val="18"/>
      <color rgb="FF000000"/>
      <name val="Arial"/>
      <family val="2"/>
    </font>
    <font>
      <b/>
      <sz val="24"/>
      <color rgb="FF000000"/>
      <name val="Arial"/>
      <family val="2"/>
    </font>
    <font>
      <sz val="18"/>
      <color rgb="FF000000"/>
      <name val="Arial"/>
      <family val="2"/>
    </font>
    <font>
      <sz val="16"/>
      <color rgb="FF000000"/>
      <name val="Arial"/>
      <family val="2"/>
    </font>
    <font>
      <b/>
      <sz val="18"/>
      <color theme="1"/>
      <name val="Arial"/>
      <family val="2"/>
    </font>
    <font>
      <b/>
      <sz val="22"/>
      <color theme="1"/>
      <name val="Arial"/>
      <family val="2"/>
    </font>
    <font>
      <b/>
      <sz val="10"/>
      <color theme="1"/>
      <name val="Arial"/>
      <family val="2"/>
    </font>
    <font>
      <sz val="11"/>
      <color rgb="FFFF0000"/>
      <name val="Calibri"/>
      <family val="2"/>
      <scheme val="minor"/>
    </font>
    <font>
      <i/>
      <sz val="10"/>
      <color rgb="FFFF0000"/>
      <name val="Arial Narrow"/>
      <family val="2"/>
    </font>
    <font>
      <b/>
      <sz val="20"/>
      <color theme="0"/>
      <name val="Arial Narrow"/>
      <family val="2"/>
    </font>
    <font>
      <sz val="11"/>
      <color theme="1"/>
      <name val="Arial Narrow"/>
      <family val="2"/>
    </font>
    <font>
      <sz val="11"/>
      <color theme="1"/>
      <name val="Arial"/>
      <family val="2"/>
    </font>
    <font>
      <sz val="11"/>
      <color rgb="FFFF0000"/>
      <name val="Arial Narrow"/>
      <family val="2"/>
    </font>
    <font>
      <b/>
      <i/>
      <sz val="11"/>
      <color theme="1"/>
      <name val="Calibri"/>
      <family val="2"/>
      <scheme val="minor"/>
    </font>
    <font>
      <sz val="6"/>
      <color theme="1"/>
      <name val="Calibri"/>
      <family val="2"/>
      <scheme val="minor"/>
    </font>
    <font>
      <b/>
      <sz val="10"/>
      <color theme="0"/>
      <name val="Arial Narrow"/>
      <family val="2"/>
    </font>
    <font>
      <b/>
      <sz val="8"/>
      <color theme="0"/>
      <name val="Arial Narrow"/>
      <family val="2"/>
    </font>
    <font>
      <b/>
      <i/>
      <sz val="11"/>
      <color theme="1"/>
      <name val="Arial Narrow"/>
      <family val="2"/>
    </font>
    <font>
      <sz val="20"/>
      <color theme="1"/>
      <name val="Calibri"/>
      <family val="2"/>
      <scheme val="minor"/>
    </font>
    <font>
      <sz val="10"/>
      <color theme="1"/>
      <name val="Arial Narrow"/>
      <family val="2"/>
    </font>
    <font>
      <sz val="8"/>
      <color theme="1"/>
      <name val="Calibri"/>
      <family val="2"/>
      <scheme val="minor"/>
    </font>
    <font>
      <b/>
      <sz val="10"/>
      <color theme="1"/>
      <name val="Arial Narrow"/>
      <family val="2"/>
    </font>
    <font>
      <b/>
      <sz val="8"/>
      <color theme="1"/>
      <name val="Arial Narrow"/>
      <family val="2"/>
    </font>
    <font>
      <sz val="8"/>
      <color theme="1"/>
      <name val="Arial Narrow"/>
      <family val="2"/>
    </font>
    <font>
      <sz val="10"/>
      <color rgb="FFFF0000"/>
      <name val="Arial Narrow"/>
      <family val="2"/>
    </font>
    <font>
      <i/>
      <sz val="10"/>
      <color theme="1"/>
      <name val="Arial Narrow"/>
      <family val="2"/>
    </font>
    <font>
      <i/>
      <sz val="11"/>
      <color rgb="FFFF0000"/>
      <name val="Arial Narrow"/>
      <family val="2"/>
    </font>
    <font>
      <i/>
      <sz val="11"/>
      <color theme="1"/>
      <name val="Arial Narrow"/>
      <family val="2"/>
    </font>
    <font>
      <sz val="14"/>
      <color theme="1"/>
      <name val="Calibri"/>
      <family val="2"/>
      <scheme val="minor"/>
    </font>
    <font>
      <sz val="12"/>
      <color theme="1"/>
      <name val="Calibri"/>
      <family val="2"/>
      <scheme val="minor"/>
    </font>
    <font>
      <sz val="16"/>
      <color theme="1"/>
      <name val="Calibri"/>
      <family val="2"/>
      <scheme val="minor"/>
    </font>
    <font>
      <sz val="10"/>
      <color theme="1"/>
      <name val="Calibri"/>
      <family val="2"/>
      <scheme val="minor"/>
    </font>
    <font>
      <b/>
      <sz val="9"/>
      <name val="Calibri"/>
      <family val="2"/>
      <scheme val="minor"/>
    </font>
    <font>
      <b/>
      <sz val="8"/>
      <name val="Calibri"/>
      <family val="2"/>
      <scheme val="minor"/>
    </font>
    <font>
      <sz val="5"/>
      <name val="Calibri"/>
      <family val="2"/>
    </font>
    <font>
      <sz val="9"/>
      <color theme="1"/>
      <name val="Calibri"/>
      <family val="2"/>
      <scheme val="minor"/>
    </font>
    <font>
      <b/>
      <sz val="8"/>
      <color theme="1"/>
      <name val="Calibri"/>
      <family val="2"/>
      <scheme val="minor"/>
    </font>
    <font>
      <i/>
      <sz val="20"/>
      <color rgb="FFFF0000"/>
      <name val="Arial Narrow"/>
      <family val="2"/>
    </font>
    <font>
      <i/>
      <sz val="20"/>
      <color theme="1"/>
      <name val="Arial Narrow"/>
      <family val="2"/>
    </font>
    <font>
      <b/>
      <u/>
      <sz val="20"/>
      <color rgb="FF000000"/>
      <name val="Arial"/>
      <family val="2"/>
    </font>
    <font>
      <b/>
      <sz val="24"/>
      <color theme="1"/>
      <name val="Arial"/>
      <family val="2"/>
    </font>
    <font>
      <b/>
      <sz val="20"/>
      <color theme="0"/>
      <name val="Calibri"/>
      <family val="2"/>
      <scheme val="minor"/>
    </font>
    <font>
      <sz val="25"/>
      <color rgb="FF000000"/>
      <name val="Arial"/>
      <family val="2"/>
    </font>
    <font>
      <b/>
      <sz val="25"/>
      <color theme="0"/>
      <name val="Arial Narrow"/>
      <family val="2"/>
    </font>
    <font>
      <b/>
      <sz val="25"/>
      <color theme="1"/>
      <name val="Calibri"/>
      <family val="2"/>
      <scheme val="minor"/>
    </font>
    <font>
      <sz val="15"/>
      <name val="Arial"/>
      <family val="2"/>
    </font>
    <font>
      <b/>
      <sz val="20"/>
      <color rgb="FFFFC000"/>
      <name val="Arial"/>
      <family val="2"/>
    </font>
    <font>
      <b/>
      <i/>
      <sz val="28"/>
      <color theme="0"/>
      <name val="Arial Narrow"/>
      <family val="2"/>
    </font>
    <font>
      <b/>
      <sz val="28"/>
      <color theme="1"/>
      <name val="Calibri"/>
      <family val="2"/>
      <scheme val="minor"/>
    </font>
    <font>
      <sz val="11"/>
      <name val="Arial"/>
      <family val="2"/>
    </font>
    <font>
      <sz val="22"/>
      <color theme="0"/>
      <name val="Arial"/>
      <family val="2"/>
    </font>
    <font>
      <b/>
      <sz val="20"/>
      <color theme="0"/>
      <name val="Arial"/>
      <family val="2"/>
    </font>
    <font>
      <sz val="26"/>
      <color theme="0"/>
      <name val="Arial"/>
      <family val="2"/>
    </font>
    <font>
      <b/>
      <sz val="22"/>
      <color theme="0"/>
      <name val="Arial"/>
      <family val="2"/>
    </font>
    <font>
      <sz val="22"/>
      <color theme="1"/>
      <name val="Arial"/>
      <family val="2"/>
    </font>
  </fonts>
  <fills count="38">
    <fill>
      <patternFill patternType="none"/>
    </fill>
    <fill>
      <patternFill patternType="gray125"/>
    </fill>
    <fill>
      <patternFill patternType="solid">
        <fgColor rgb="FFFFFFFF"/>
        <bgColor rgb="FF000000"/>
      </patternFill>
    </fill>
    <fill>
      <patternFill patternType="solid">
        <fgColor rgb="FFC5D9F1"/>
        <bgColor rgb="FF000000"/>
      </patternFill>
    </fill>
    <fill>
      <patternFill patternType="solid">
        <fgColor rgb="FFFFFF99"/>
        <bgColor rgb="FF000000"/>
      </patternFill>
    </fill>
    <fill>
      <patternFill patternType="solid">
        <fgColor rgb="FFFFFFFF"/>
        <bgColor rgb="FFFFFFCC"/>
      </patternFill>
    </fill>
    <fill>
      <patternFill patternType="solid">
        <fgColor rgb="FFCCFF66"/>
        <bgColor rgb="FF000000"/>
      </patternFill>
    </fill>
    <fill>
      <patternFill patternType="solid">
        <fgColor theme="6"/>
        <bgColor rgb="FF000000"/>
      </patternFill>
    </fill>
    <fill>
      <patternFill patternType="solid">
        <fgColor rgb="FFFFFF00"/>
        <bgColor rgb="FF000000"/>
      </patternFill>
    </fill>
    <fill>
      <patternFill patternType="solid">
        <fgColor rgb="FF92D050"/>
        <bgColor rgb="FF000000"/>
      </patternFill>
    </fill>
    <fill>
      <patternFill patternType="solid">
        <fgColor rgb="FF92D050"/>
        <bgColor indexed="64"/>
      </patternFill>
    </fill>
    <fill>
      <patternFill patternType="solid">
        <fgColor theme="9"/>
        <bgColor rgb="FF000000"/>
      </patternFill>
    </fill>
    <fill>
      <patternFill patternType="solid">
        <fgColor theme="0" tint="-4.9989318521683403E-2"/>
        <bgColor indexed="64"/>
      </patternFill>
    </fill>
    <fill>
      <patternFill patternType="solid">
        <fgColor rgb="FFFFFF00"/>
        <bgColor indexed="64"/>
      </patternFill>
    </fill>
    <fill>
      <patternFill patternType="solid">
        <fgColor theme="0"/>
        <bgColor indexed="64"/>
      </patternFill>
    </fill>
    <fill>
      <patternFill patternType="solid">
        <fgColor rgb="FF008080"/>
        <bgColor indexed="64"/>
      </patternFill>
    </fill>
    <fill>
      <patternFill patternType="solid">
        <fgColor rgb="FFFFC000"/>
        <bgColor indexed="64"/>
      </patternFill>
    </fill>
    <fill>
      <patternFill patternType="solid">
        <fgColor rgb="FFFF0000"/>
        <bgColor indexed="64"/>
      </patternFill>
    </fill>
    <fill>
      <patternFill patternType="solid">
        <fgColor rgb="FF00CC00"/>
        <bgColor indexed="64"/>
      </patternFill>
    </fill>
    <fill>
      <patternFill patternType="solid">
        <fgColor theme="9"/>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8" tint="0.59996337778862885"/>
        <bgColor indexed="64"/>
      </patternFill>
    </fill>
    <fill>
      <patternFill patternType="solid">
        <fgColor indexed="9"/>
        <bgColor indexed="64"/>
      </patternFill>
    </fill>
    <fill>
      <patternFill patternType="solid">
        <fgColor theme="3"/>
        <bgColor indexed="64"/>
      </patternFill>
    </fill>
    <fill>
      <patternFill patternType="solid">
        <fgColor theme="6"/>
        <bgColor indexed="64"/>
      </patternFill>
    </fill>
    <fill>
      <patternFill patternType="solid">
        <fgColor theme="0"/>
        <bgColor rgb="FFFFFFCC"/>
      </patternFill>
    </fill>
    <fill>
      <patternFill patternType="solid">
        <fgColor theme="0"/>
        <bgColor rgb="FF000000"/>
      </patternFill>
    </fill>
    <fill>
      <patternFill patternType="solid">
        <fgColor theme="8" tint="0.59999389629810485"/>
        <bgColor indexed="64"/>
      </patternFill>
    </fill>
    <fill>
      <patternFill patternType="solid">
        <fgColor theme="8" tint="0.39997558519241921"/>
        <bgColor indexed="64"/>
      </patternFill>
    </fill>
    <fill>
      <patternFill patternType="solid">
        <fgColor theme="8" tint="0.39997558519241921"/>
        <bgColor rgb="FF000000"/>
      </patternFill>
    </fill>
    <fill>
      <patternFill patternType="solid">
        <fgColor theme="5"/>
        <bgColor indexed="64"/>
      </patternFill>
    </fill>
    <fill>
      <patternFill patternType="solid">
        <fgColor rgb="FFFFFF99"/>
        <bgColor indexed="64"/>
      </patternFill>
    </fill>
    <fill>
      <patternFill patternType="solid">
        <fgColor theme="6" tint="-0.249977111117893"/>
        <bgColor indexed="64"/>
      </patternFill>
    </fill>
    <fill>
      <patternFill patternType="solid">
        <fgColor theme="6" tint="-0.249977111117893"/>
        <bgColor rgb="FF000000"/>
      </patternFill>
    </fill>
    <fill>
      <patternFill patternType="solid">
        <fgColor rgb="FFFFFFFF"/>
        <bgColor rgb="FFFFFFFF"/>
      </patternFill>
    </fill>
    <fill>
      <patternFill patternType="solid">
        <fgColor rgb="FF1F497D"/>
        <bgColor rgb="FF1F497D"/>
      </patternFill>
    </fill>
    <fill>
      <patternFill patternType="solid">
        <fgColor theme="3"/>
        <bgColor rgb="FF000000"/>
      </patternFill>
    </fill>
  </fills>
  <borders count="90">
    <border>
      <left/>
      <right/>
      <top/>
      <bottom/>
      <diagonal/>
    </border>
    <border>
      <left/>
      <right/>
      <top style="medium">
        <color indexed="64"/>
      </top>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auto="1"/>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diagonal/>
    </border>
    <border>
      <left/>
      <right/>
      <top/>
      <bottom style="thin">
        <color theme="0" tint="-0.249977111117893"/>
      </bottom>
      <diagonal/>
    </border>
    <border>
      <left style="thin">
        <color theme="0" tint="-0.249977111117893"/>
      </left>
      <right/>
      <top style="thin">
        <color theme="0" tint="-0.249977111117893"/>
      </top>
      <bottom/>
      <diagonal/>
    </border>
    <border>
      <left/>
      <right/>
      <top style="thin">
        <color theme="0" tint="-0.249977111117893"/>
      </top>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thin">
        <color theme="0" tint="-0.249977111117893"/>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thin">
        <color rgb="FF000000"/>
      </right>
      <top style="medium">
        <color rgb="FF000000"/>
      </top>
      <bottom style="medium">
        <color rgb="FF000000"/>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xf numFmtId="0" fontId="2" fillId="0" borderId="0"/>
    <xf numFmtId="9" fontId="2" fillId="0" borderId="0" applyFill="0" applyBorder="0" applyAlignment="0" applyProtection="0"/>
    <xf numFmtId="17" fontId="2" fillId="0" borderId="0"/>
  </cellStyleXfs>
  <cellXfs count="731">
    <xf numFmtId="0" fontId="0" fillId="0" borderId="0" xfId="0"/>
    <xf numFmtId="0" fontId="3" fillId="0" borderId="0" xfId="3" applyFont="1" applyFill="1" applyBorder="1" applyAlignment="1" applyProtection="1">
      <alignment vertical="center" wrapText="1"/>
      <protection hidden="1"/>
    </xf>
    <xf numFmtId="10" fontId="3" fillId="0" borderId="4" xfId="3" applyNumberFormat="1" applyFont="1" applyFill="1" applyBorder="1" applyAlignment="1" applyProtection="1">
      <alignment vertical="center" wrapText="1"/>
      <protection hidden="1"/>
    </xf>
    <xf numFmtId="0" fontId="12" fillId="0" borderId="35" xfId="3" applyFont="1" applyFill="1" applyBorder="1" applyAlignment="1" applyProtection="1">
      <alignment horizontal="center" vertical="top" wrapText="1"/>
      <protection hidden="1"/>
    </xf>
    <xf numFmtId="10" fontId="12" fillId="0" borderId="29" xfId="3" applyNumberFormat="1" applyFont="1" applyFill="1" applyBorder="1" applyAlignment="1" applyProtection="1">
      <alignment horizontal="center" vertical="center" wrapText="1"/>
      <protection hidden="1"/>
    </xf>
    <xf numFmtId="0" fontId="12" fillId="0" borderId="0" xfId="3" applyFont="1" applyFill="1" applyBorder="1" applyAlignment="1" applyProtection="1">
      <alignment vertical="center" wrapText="1"/>
      <protection hidden="1"/>
    </xf>
    <xf numFmtId="10" fontId="14" fillId="0" borderId="0" xfId="5" applyNumberFormat="1" applyFont="1" applyFill="1" applyBorder="1" applyAlignment="1" applyProtection="1">
      <alignment horizontal="center" vertical="center"/>
      <protection hidden="1"/>
    </xf>
    <xf numFmtId="0" fontId="3" fillId="2" borderId="0" xfId="3" applyFont="1" applyFill="1" applyBorder="1" applyAlignment="1" applyProtection="1">
      <alignment horizontal="justify" vertical="center" wrapText="1"/>
      <protection hidden="1"/>
    </xf>
    <xf numFmtId="0" fontId="3" fillId="2" borderId="0" xfId="3" applyFont="1" applyFill="1" applyBorder="1" applyAlignment="1" applyProtection="1">
      <alignment horizontal="center" vertical="center" wrapText="1"/>
      <protection hidden="1"/>
    </xf>
    <xf numFmtId="0" fontId="4" fillId="2" borderId="0" xfId="3" applyFont="1" applyFill="1" applyBorder="1" applyAlignment="1" applyProtection="1">
      <alignment horizontal="center" vertical="center" wrapText="1"/>
      <protection hidden="1"/>
    </xf>
    <xf numFmtId="10" fontId="4" fillId="2" borderId="0" xfId="3" applyNumberFormat="1" applyFont="1" applyFill="1" applyBorder="1" applyAlignment="1" applyProtection="1">
      <alignment horizontal="center" vertical="center" wrapText="1"/>
      <protection hidden="1"/>
    </xf>
    <xf numFmtId="0" fontId="5" fillId="2" borderId="0" xfId="3" applyFont="1" applyFill="1" applyBorder="1" applyAlignment="1" applyProtection="1">
      <alignment horizontal="center" vertical="center" wrapText="1"/>
      <protection hidden="1"/>
    </xf>
    <xf numFmtId="0" fontId="7" fillId="2" borderId="0" xfId="3" applyFont="1" applyFill="1" applyBorder="1" applyAlignment="1" applyProtection="1">
      <alignment horizontal="justify" vertical="center" wrapText="1"/>
      <protection hidden="1"/>
    </xf>
    <xf numFmtId="0" fontId="7" fillId="2" borderId="0" xfId="3" applyFont="1" applyFill="1" applyBorder="1" applyAlignment="1" applyProtection="1">
      <alignment horizontal="center" vertical="center" wrapText="1"/>
      <protection hidden="1"/>
    </xf>
    <xf numFmtId="0" fontId="7" fillId="2" borderId="3" xfId="3" applyFont="1" applyFill="1" applyBorder="1" applyAlignment="1" applyProtection="1">
      <alignment horizontal="center" vertical="center" wrapText="1"/>
      <protection hidden="1"/>
    </xf>
    <xf numFmtId="0" fontId="8" fillId="2" borderId="0" xfId="3" applyFont="1" applyFill="1" applyBorder="1" applyAlignment="1" applyProtection="1">
      <alignment horizontal="center" vertical="center" wrapText="1"/>
      <protection hidden="1"/>
    </xf>
    <xf numFmtId="0" fontId="3" fillId="2" borderId="3" xfId="3" applyFont="1" applyFill="1" applyBorder="1" applyAlignment="1" applyProtection="1">
      <alignment horizontal="center" vertical="center" wrapText="1"/>
      <protection hidden="1"/>
    </xf>
    <xf numFmtId="0" fontId="28" fillId="0" borderId="0" xfId="0" applyFont="1" applyFill="1" applyBorder="1" applyAlignment="1" applyProtection="1">
      <alignment vertical="center"/>
      <protection hidden="1"/>
    </xf>
    <xf numFmtId="0" fontId="28" fillId="0" borderId="35" xfId="0" applyFont="1" applyFill="1" applyBorder="1" applyAlignment="1" applyProtection="1">
      <alignment horizontal="center" vertical="top" wrapText="1"/>
      <protection hidden="1"/>
    </xf>
    <xf numFmtId="0" fontId="12" fillId="2" borderId="35" xfId="3" applyFont="1" applyFill="1" applyBorder="1" applyAlignment="1" applyProtection="1">
      <alignment horizontal="center" vertical="center" wrapText="1"/>
      <protection hidden="1"/>
    </xf>
    <xf numFmtId="0" fontId="12" fillId="2" borderId="37" xfId="3" applyFont="1" applyFill="1" applyBorder="1" applyAlignment="1" applyProtection="1">
      <alignment horizontal="center" vertical="center" wrapText="1"/>
      <protection hidden="1"/>
    </xf>
    <xf numFmtId="0" fontId="12" fillId="4" borderId="37" xfId="3" applyFont="1" applyFill="1" applyBorder="1" applyAlignment="1" applyProtection="1">
      <alignment horizontal="center" vertical="center" wrapText="1"/>
      <protection hidden="1"/>
    </xf>
    <xf numFmtId="0" fontId="28" fillId="0" borderId="35" xfId="0" applyFont="1" applyFill="1" applyBorder="1" applyAlignment="1" applyProtection="1">
      <alignment vertical="center" wrapText="1"/>
      <protection hidden="1"/>
    </xf>
    <xf numFmtId="0" fontId="28" fillId="0" borderId="35" xfId="0" applyFont="1" applyFill="1" applyBorder="1" applyAlignment="1" applyProtection="1">
      <alignment horizontal="center" vertical="center"/>
      <protection hidden="1"/>
    </xf>
    <xf numFmtId="0" fontId="12" fillId="4" borderId="33" xfId="3" applyFont="1" applyFill="1" applyBorder="1" applyAlignment="1" applyProtection="1">
      <alignment horizontal="center" vertical="center" wrapText="1"/>
      <protection hidden="1"/>
    </xf>
    <xf numFmtId="0" fontId="28" fillId="2" borderId="35" xfId="0" applyFont="1" applyFill="1" applyBorder="1" applyAlignment="1" applyProtection="1">
      <alignment horizontal="center" vertical="center" wrapText="1"/>
      <protection hidden="1"/>
    </xf>
    <xf numFmtId="164" fontId="12" fillId="4" borderId="35" xfId="1" applyNumberFormat="1" applyFont="1" applyFill="1" applyBorder="1" applyAlignment="1" applyProtection="1">
      <alignment horizontal="center" vertical="center" wrapText="1"/>
      <protection hidden="1"/>
    </xf>
    <xf numFmtId="0" fontId="12" fillId="4" borderId="35" xfId="1" applyNumberFormat="1" applyFont="1" applyFill="1" applyBorder="1" applyAlignment="1" applyProtection="1">
      <alignment horizontal="center" vertical="center" wrapText="1"/>
      <protection hidden="1"/>
    </xf>
    <xf numFmtId="164" fontId="28" fillId="0" borderId="0" xfId="1" applyNumberFormat="1" applyFont="1" applyFill="1" applyBorder="1" applyAlignment="1" applyProtection="1">
      <alignment vertical="center"/>
      <protection hidden="1"/>
    </xf>
    <xf numFmtId="0" fontId="12" fillId="4" borderId="35" xfId="3" applyNumberFormat="1" applyFont="1" applyFill="1" applyBorder="1" applyAlignment="1" applyProtection="1">
      <alignment horizontal="center" vertical="center" wrapText="1"/>
      <protection hidden="1"/>
    </xf>
    <xf numFmtId="0" fontId="30" fillId="0" borderId="0" xfId="0" applyFont="1" applyFill="1" applyBorder="1" applyAlignment="1" applyProtection="1">
      <alignment vertical="center"/>
      <protection hidden="1"/>
    </xf>
    <xf numFmtId="10" fontId="30" fillId="0" borderId="0" xfId="0" applyNumberFormat="1" applyFont="1" applyFill="1" applyBorder="1" applyAlignment="1" applyProtection="1">
      <alignment vertical="center"/>
      <protection hidden="1"/>
    </xf>
    <xf numFmtId="0" fontId="24" fillId="0" borderId="0" xfId="0" applyFont="1" applyFill="1" applyBorder="1" applyAlignment="1" applyProtection="1">
      <alignment vertical="center"/>
      <protection hidden="1"/>
    </xf>
    <xf numFmtId="0" fontId="30" fillId="0" borderId="0" xfId="0" applyFont="1" applyFill="1" applyBorder="1" applyAlignment="1" applyProtection="1">
      <alignment horizontal="center" vertical="center"/>
      <protection hidden="1"/>
    </xf>
    <xf numFmtId="0" fontId="33" fillId="0" borderId="0" xfId="0" applyFont="1" applyFill="1" applyBorder="1" applyAlignment="1" applyProtection="1">
      <alignment horizontal="center" vertical="center"/>
      <protection hidden="1"/>
    </xf>
    <xf numFmtId="10" fontId="33" fillId="0" borderId="0" xfId="0" applyNumberFormat="1" applyFont="1" applyFill="1" applyBorder="1" applyAlignment="1" applyProtection="1">
      <alignment horizontal="center" vertical="center"/>
      <protection hidden="1"/>
    </xf>
    <xf numFmtId="10" fontId="33" fillId="0" borderId="0" xfId="0" applyNumberFormat="1" applyFont="1" applyFill="1" applyBorder="1" applyAlignment="1" applyProtection="1">
      <alignment vertical="center"/>
      <protection hidden="1"/>
    </xf>
    <xf numFmtId="10" fontId="31" fillId="0" borderId="0" xfId="0" applyNumberFormat="1" applyFont="1" applyFill="1" applyBorder="1" applyAlignment="1" applyProtection="1">
      <alignment horizontal="right" vertical="center"/>
      <protection hidden="1"/>
    </xf>
    <xf numFmtId="10" fontId="31" fillId="0" borderId="0" xfId="0" applyNumberFormat="1" applyFont="1" applyFill="1" applyBorder="1" applyAlignment="1" applyProtection="1">
      <alignment horizontal="center" vertical="center"/>
      <protection hidden="1"/>
    </xf>
    <xf numFmtId="0" fontId="34" fillId="0" borderId="0" xfId="0" applyFont="1" applyFill="1" applyBorder="1" applyAlignment="1" applyProtection="1">
      <alignment horizontal="center" vertical="center"/>
      <protection hidden="1"/>
    </xf>
    <xf numFmtId="0" fontId="25" fillId="0" borderId="0" xfId="0" applyFont="1" applyFill="1" applyBorder="1" applyAlignment="1" applyProtection="1">
      <alignment horizontal="right" vertical="center"/>
      <protection hidden="1"/>
    </xf>
    <xf numFmtId="0" fontId="34" fillId="0" borderId="0" xfId="0" applyFont="1" applyFill="1" applyBorder="1" applyAlignment="1" applyProtection="1">
      <alignment vertical="center"/>
      <protection hidden="1"/>
    </xf>
    <xf numFmtId="0" fontId="34" fillId="0" borderId="0" xfId="0" applyFont="1" applyFill="1" applyBorder="1" applyAlignment="1" applyProtection="1">
      <alignment horizontal="right" vertical="center"/>
      <protection hidden="1"/>
    </xf>
    <xf numFmtId="0" fontId="23" fillId="0" borderId="0" xfId="0" applyFont="1" applyFill="1" applyBorder="1" applyAlignment="1" applyProtection="1">
      <alignment vertical="center"/>
      <protection hidden="1"/>
    </xf>
    <xf numFmtId="10" fontId="23" fillId="0" borderId="0" xfId="0" applyNumberFormat="1" applyFont="1" applyFill="1" applyBorder="1" applyAlignment="1" applyProtection="1">
      <alignment vertical="center"/>
      <protection hidden="1"/>
    </xf>
    <xf numFmtId="0" fontId="22" fillId="0" borderId="0" xfId="0" applyFont="1" applyFill="1" applyBorder="1" applyAlignment="1" applyProtection="1">
      <alignment vertical="center"/>
      <protection hidden="1"/>
    </xf>
    <xf numFmtId="10" fontId="22" fillId="0" borderId="0" xfId="0" applyNumberFormat="1" applyFont="1" applyFill="1" applyBorder="1" applyAlignment="1" applyProtection="1">
      <alignment vertical="center"/>
      <protection hidden="1"/>
    </xf>
    <xf numFmtId="0" fontId="30" fillId="0" borderId="0" xfId="0" applyFont="1" applyFill="1" applyBorder="1" applyAlignment="1" applyProtection="1">
      <alignment horizontal="justify" vertical="center"/>
      <protection hidden="1"/>
    </xf>
    <xf numFmtId="0" fontId="12" fillId="4" borderId="35" xfId="3" applyFont="1" applyFill="1" applyBorder="1" applyAlignment="1" applyProtection="1">
      <alignment horizontal="center" vertical="center" wrapText="1"/>
      <protection hidden="1"/>
    </xf>
    <xf numFmtId="0" fontId="3" fillId="0" borderId="0" xfId="3" applyFont="1" applyFill="1" applyBorder="1" applyAlignment="1" applyProtection="1">
      <alignment horizontal="justify" vertical="center" wrapText="1"/>
      <protection hidden="1"/>
    </xf>
    <xf numFmtId="10" fontId="12" fillId="0" borderId="42" xfId="3" applyNumberFormat="1" applyFont="1" applyFill="1" applyBorder="1" applyAlignment="1" applyProtection="1">
      <alignment horizontal="center" vertical="center" wrapText="1"/>
      <protection hidden="1"/>
    </xf>
    <xf numFmtId="0" fontId="28" fillId="0" borderId="35" xfId="0" applyFont="1" applyFill="1" applyBorder="1" applyAlignment="1" applyProtection="1">
      <alignment horizontal="left" vertical="center" wrapText="1"/>
      <protection hidden="1"/>
    </xf>
    <xf numFmtId="164" fontId="28" fillId="0" borderId="35" xfId="1" applyNumberFormat="1" applyFont="1" applyFill="1" applyBorder="1" applyAlignment="1" applyProtection="1">
      <alignment horizontal="center" vertical="center"/>
      <protection hidden="1"/>
    </xf>
    <xf numFmtId="0" fontId="28" fillId="0" borderId="37" xfId="0" applyFont="1" applyFill="1" applyBorder="1" applyAlignment="1" applyProtection="1">
      <alignment horizontal="center" vertical="center"/>
      <protection hidden="1"/>
    </xf>
    <xf numFmtId="0" fontId="28" fillId="0" borderId="33" xfId="0" applyFont="1" applyFill="1" applyBorder="1" applyAlignment="1" applyProtection="1">
      <alignment horizontal="center" vertical="center"/>
      <protection hidden="1"/>
    </xf>
    <xf numFmtId="0" fontId="39" fillId="12" borderId="35" xfId="0" applyFont="1" applyFill="1" applyBorder="1" applyAlignment="1">
      <alignment horizontal="left" vertical="center" wrapText="1"/>
    </xf>
    <xf numFmtId="0" fontId="0" fillId="0" borderId="0" xfId="0" applyAlignment="1">
      <alignment wrapText="1"/>
    </xf>
    <xf numFmtId="0" fontId="0" fillId="13" borderId="0" xfId="0" applyFill="1"/>
    <xf numFmtId="0" fontId="45" fillId="16" borderId="27" xfId="0" applyFont="1" applyFill="1" applyBorder="1" applyAlignment="1">
      <alignment horizontal="center" textRotation="90"/>
    </xf>
    <xf numFmtId="0" fontId="46" fillId="17" borderId="27" xfId="3" applyFont="1" applyFill="1" applyBorder="1" applyAlignment="1" applyProtection="1">
      <alignment vertical="center" wrapText="1"/>
    </xf>
    <xf numFmtId="0" fontId="45" fillId="16" borderId="19" xfId="0" applyFont="1" applyFill="1" applyBorder="1" applyAlignment="1">
      <alignment horizontal="center" textRotation="90"/>
    </xf>
    <xf numFmtId="0" fontId="46" fillId="18" borderId="19" xfId="3" applyFont="1" applyFill="1" applyBorder="1" applyAlignment="1" applyProtection="1">
      <alignment vertical="center" wrapText="1"/>
    </xf>
    <xf numFmtId="0" fontId="48" fillId="19" borderId="0" xfId="0" applyFont="1" applyFill="1" applyAlignment="1">
      <alignment horizontal="center"/>
    </xf>
    <xf numFmtId="0" fontId="48" fillId="19" borderId="35" xfId="0" applyFont="1" applyFill="1" applyBorder="1" applyAlignment="1">
      <alignment horizontal="center"/>
    </xf>
    <xf numFmtId="0" fontId="47" fillId="17" borderId="35" xfId="3" applyFont="1" applyFill="1" applyBorder="1" applyAlignment="1">
      <alignment vertical="center" wrapText="1"/>
    </xf>
    <xf numFmtId="0" fontId="47" fillId="18" borderId="35" xfId="3" applyFont="1" applyFill="1" applyBorder="1" applyAlignment="1">
      <alignment vertical="center" wrapText="1"/>
    </xf>
    <xf numFmtId="0" fontId="50" fillId="12" borderId="35" xfId="0" applyFont="1" applyFill="1" applyBorder="1" applyAlignment="1">
      <alignment vertical="center" wrapText="1"/>
    </xf>
    <xf numFmtId="0" fontId="51" fillId="0" borderId="35" xfId="0" applyFont="1" applyBorder="1" applyAlignment="1">
      <alignment horizontal="center" wrapText="1"/>
    </xf>
    <xf numFmtId="0" fontId="52" fillId="12" borderId="35" xfId="0" applyFont="1" applyFill="1" applyBorder="1" applyAlignment="1">
      <alignment vertical="center" wrapText="1"/>
    </xf>
    <xf numFmtId="1" fontId="52" fillId="12" borderId="35" xfId="0" applyNumberFormat="1" applyFont="1" applyFill="1" applyBorder="1" applyAlignment="1">
      <alignment horizontal="center" vertical="center"/>
    </xf>
    <xf numFmtId="0" fontId="52" fillId="12" borderId="35" xfId="0" applyNumberFormat="1" applyFont="1" applyFill="1" applyBorder="1" applyAlignment="1">
      <alignment vertical="center" wrapText="1"/>
    </xf>
    <xf numFmtId="0" fontId="52" fillId="12" borderId="35" xfId="0" applyNumberFormat="1" applyFont="1" applyFill="1" applyBorder="1" applyAlignment="1">
      <alignment vertical="center"/>
    </xf>
    <xf numFmtId="0" fontId="53" fillId="12" borderId="35" xfId="3" applyFont="1" applyFill="1" applyBorder="1" applyAlignment="1">
      <alignment vertical="center" wrapText="1"/>
    </xf>
    <xf numFmtId="0" fontId="54" fillId="12" borderId="35" xfId="0" applyFont="1" applyFill="1" applyBorder="1" applyAlignment="1">
      <alignment horizontal="center" vertical="center" wrapText="1"/>
    </xf>
    <xf numFmtId="14" fontId="54" fillId="12" borderId="35" xfId="0" applyNumberFormat="1" applyFont="1" applyFill="1" applyBorder="1" applyAlignment="1">
      <alignment horizontal="center" vertical="center" wrapText="1"/>
    </xf>
    <xf numFmtId="0" fontId="50" fillId="12" borderId="35" xfId="0" applyFont="1" applyFill="1" applyBorder="1" applyAlignment="1">
      <alignment horizontal="left" vertical="center" wrapText="1"/>
    </xf>
    <xf numFmtId="0" fontId="51" fillId="0" borderId="35" xfId="0" applyFont="1" applyBorder="1" applyAlignment="1">
      <alignment horizontal="center" vertical="center" wrapText="1"/>
    </xf>
    <xf numFmtId="0" fontId="55" fillId="12" borderId="35" xfId="0" applyFont="1" applyFill="1" applyBorder="1" applyAlignment="1">
      <alignment horizontal="left" vertical="center" wrapText="1"/>
    </xf>
    <xf numFmtId="0" fontId="41" fillId="12" borderId="35" xfId="0" applyFont="1" applyFill="1" applyBorder="1" applyAlignment="1">
      <alignment horizontal="left" vertical="center" wrapText="1"/>
    </xf>
    <xf numFmtId="0" fontId="43" fillId="12" borderId="35" xfId="0" applyFont="1" applyFill="1" applyBorder="1" applyAlignment="1">
      <alignment horizontal="left" vertical="center" wrapText="1"/>
    </xf>
    <xf numFmtId="0" fontId="56" fillId="12" borderId="35" xfId="0" applyFont="1" applyFill="1" applyBorder="1" applyAlignment="1">
      <alignment horizontal="left" vertical="center" wrapText="1"/>
    </xf>
    <xf numFmtId="0" fontId="52" fillId="12" borderId="35" xfId="0" applyNumberFormat="1" applyFont="1" applyFill="1" applyBorder="1" applyAlignment="1">
      <alignment horizontal="center" vertical="center"/>
    </xf>
    <xf numFmtId="0" fontId="57" fillId="19" borderId="35" xfId="0" applyFont="1" applyFill="1" applyBorder="1" applyAlignment="1">
      <alignment horizontal="left" vertical="center" wrapText="1"/>
    </xf>
    <xf numFmtId="0" fontId="0" fillId="0" borderId="35" xfId="0" applyBorder="1"/>
    <xf numFmtId="0" fontId="0" fillId="19" borderId="11" xfId="0" applyFill="1" applyBorder="1" applyAlignment="1"/>
    <xf numFmtId="0" fontId="0" fillId="19" borderId="12" xfId="0" applyFill="1" applyBorder="1" applyAlignment="1"/>
    <xf numFmtId="0" fontId="0" fillId="19" borderId="13" xfId="0" applyFill="1" applyBorder="1" applyAlignment="1"/>
    <xf numFmtId="0" fontId="57" fillId="12" borderId="35" xfId="0" applyFont="1" applyFill="1" applyBorder="1" applyAlignment="1">
      <alignment horizontal="left" vertical="center" wrapText="1"/>
    </xf>
    <xf numFmtId="0" fontId="58" fillId="12" borderId="35" xfId="0" applyFont="1" applyFill="1" applyBorder="1" applyAlignment="1">
      <alignment horizontal="left" vertical="center" wrapText="1"/>
    </xf>
    <xf numFmtId="0" fontId="0" fillId="0" borderId="14" xfId="0" applyBorder="1" applyAlignment="1">
      <alignment horizontal="center"/>
    </xf>
    <xf numFmtId="0" fontId="0" fillId="0" borderId="16" xfId="0" applyBorder="1" applyAlignment="1">
      <alignment horizontal="center"/>
    </xf>
    <xf numFmtId="0" fontId="58" fillId="12" borderId="35" xfId="0" applyFont="1" applyFill="1" applyBorder="1" applyAlignment="1">
      <alignment horizontal="center" vertical="center" wrapText="1"/>
    </xf>
    <xf numFmtId="0" fontId="61" fillId="0" borderId="27" xfId="0" applyFont="1" applyBorder="1" applyAlignment="1">
      <alignment horizontal="center" vertical="center" textRotation="90" wrapText="1"/>
    </xf>
    <xf numFmtId="0" fontId="58" fillId="0" borderId="35" xfId="0" applyFont="1" applyFill="1" applyBorder="1" applyAlignment="1">
      <alignment horizontal="center" vertical="center" wrapText="1"/>
    </xf>
    <xf numFmtId="0" fontId="47" fillId="0" borderId="35" xfId="3" applyFont="1" applyFill="1" applyBorder="1" applyAlignment="1">
      <alignment vertical="center" wrapText="1"/>
    </xf>
    <xf numFmtId="0" fontId="58" fillId="19" borderId="35" xfId="0" applyFont="1" applyFill="1" applyBorder="1" applyAlignment="1">
      <alignment horizontal="center" vertical="center" wrapText="1"/>
    </xf>
    <xf numFmtId="0" fontId="57" fillId="0" borderId="35" xfId="0" applyFont="1" applyFill="1" applyBorder="1" applyAlignment="1">
      <alignment horizontal="center" vertical="center" wrapText="1"/>
    </xf>
    <xf numFmtId="0" fontId="49" fillId="0" borderId="0" xfId="0" applyFont="1" applyBorder="1" applyAlignment="1">
      <alignment horizontal="center" vertical="center" textRotation="90" wrapText="1"/>
    </xf>
    <xf numFmtId="0" fontId="0" fillId="19" borderId="35" xfId="0" applyFill="1" applyBorder="1"/>
    <xf numFmtId="0" fontId="47" fillId="19" borderId="35" xfId="3" applyFont="1" applyFill="1" applyBorder="1" applyAlignment="1">
      <alignment vertical="center" wrapText="1"/>
    </xf>
    <xf numFmtId="0" fontId="54" fillId="19" borderId="35" xfId="0" applyFont="1" applyFill="1" applyBorder="1" applyAlignment="1">
      <alignment horizontal="center" vertical="center" wrapText="1"/>
    </xf>
    <xf numFmtId="0" fontId="0" fillId="19" borderId="14" xfId="0" applyFill="1" applyBorder="1" applyAlignment="1">
      <alignment horizontal="center"/>
    </xf>
    <xf numFmtId="0" fontId="0" fillId="19" borderId="16" xfId="0" applyFill="1" applyBorder="1" applyAlignment="1">
      <alignment horizontal="center"/>
    </xf>
    <xf numFmtId="0" fontId="0" fillId="0" borderId="0" xfId="0" applyFill="1"/>
    <xf numFmtId="0" fontId="63" fillId="0" borderId="46" xfId="0" applyFont="1" applyFill="1" applyBorder="1" applyAlignment="1">
      <alignment vertical="center" wrapText="1"/>
    </xf>
    <xf numFmtId="0" fontId="64" fillId="22" borderId="47" xfId="0" applyFont="1" applyFill="1" applyBorder="1" applyAlignment="1">
      <alignment vertical="center" wrapText="1"/>
    </xf>
    <xf numFmtId="17" fontId="65" fillId="22" borderId="47" xfId="6" applyFont="1" applyFill="1" applyBorder="1" applyAlignment="1" applyProtection="1">
      <alignment horizontal="center" vertical="center"/>
    </xf>
    <xf numFmtId="17" fontId="65" fillId="22" borderId="48" xfId="6" applyFont="1" applyFill="1" applyBorder="1" applyAlignment="1" applyProtection="1">
      <alignment horizontal="center" vertical="center"/>
    </xf>
    <xf numFmtId="0" fontId="62" fillId="0" borderId="0" xfId="0" applyFont="1"/>
    <xf numFmtId="1" fontId="66" fillId="23" borderId="50" xfId="6" applyNumberFormat="1" applyFont="1" applyFill="1" applyBorder="1" applyAlignment="1" applyProtection="1">
      <alignment horizontal="center" vertical="center"/>
      <protection locked="0"/>
    </xf>
    <xf numFmtId="1" fontId="66" fillId="10" borderId="50" xfId="6" applyNumberFormat="1" applyFont="1" applyFill="1" applyBorder="1" applyAlignment="1" applyProtection="1">
      <alignment horizontal="center" vertical="center"/>
      <protection locked="0"/>
    </xf>
    <xf numFmtId="1" fontId="63" fillId="20" borderId="44" xfId="0" applyNumberFormat="1" applyFont="1" applyFill="1" applyBorder="1" applyAlignment="1">
      <alignment horizontal="center" vertical="center"/>
    </xf>
    <xf numFmtId="1" fontId="63" fillId="20" borderId="53" xfId="0" applyNumberFormat="1" applyFont="1" applyFill="1" applyBorder="1" applyAlignment="1">
      <alignment horizontal="center" vertical="center"/>
    </xf>
    <xf numFmtId="0" fontId="28" fillId="0" borderId="34" xfId="0" applyFont="1" applyFill="1" applyBorder="1" applyAlignment="1" applyProtection="1">
      <alignment horizontal="center" vertical="center" wrapText="1"/>
      <protection hidden="1"/>
    </xf>
    <xf numFmtId="0" fontId="28" fillId="0" borderId="28" xfId="0" applyFont="1" applyFill="1" applyBorder="1" applyAlignment="1" applyProtection="1">
      <alignment horizontal="center" vertical="center" wrapText="1"/>
      <protection hidden="1"/>
    </xf>
    <xf numFmtId="0" fontId="28" fillId="0" borderId="2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37"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3" fillId="0" borderId="0" xfId="4" applyFont="1" applyFill="1" applyBorder="1" applyAlignment="1" applyProtection="1">
      <alignment vertical="center"/>
      <protection hidden="1"/>
    </xf>
    <xf numFmtId="0" fontId="12" fillId="9" borderId="35" xfId="3" applyFont="1" applyFill="1" applyBorder="1" applyAlignment="1" applyProtection="1">
      <alignment horizontal="center" vertical="center" wrapText="1"/>
      <protection hidden="1"/>
    </xf>
    <xf numFmtId="3" fontId="12" fillId="0" borderId="35" xfId="0" applyNumberFormat="1" applyFont="1" applyFill="1" applyBorder="1" applyAlignment="1" applyProtection="1">
      <alignment horizontal="center" vertical="center"/>
      <protection hidden="1"/>
    </xf>
    <xf numFmtId="3" fontId="12" fillId="0" borderId="35" xfId="2" applyNumberFormat="1" applyFont="1" applyFill="1" applyBorder="1" applyAlignment="1" applyProtection="1">
      <alignment horizontal="center" vertical="center"/>
      <protection hidden="1"/>
    </xf>
    <xf numFmtId="0" fontId="12" fillId="0" borderId="35" xfId="0" applyFont="1" applyFill="1" applyBorder="1" applyAlignment="1" applyProtection="1">
      <alignment horizontal="center" vertical="center" wrapText="1"/>
      <protection hidden="1"/>
    </xf>
    <xf numFmtId="0" fontId="12" fillId="9" borderId="35" xfId="1" applyNumberFormat="1" applyFont="1" applyFill="1" applyBorder="1" applyAlignment="1" applyProtection="1">
      <alignment horizontal="center" vertical="center" wrapText="1"/>
      <protection hidden="1"/>
    </xf>
    <xf numFmtId="0" fontId="12" fillId="9" borderId="35" xfId="3" applyNumberFormat="1" applyFont="1" applyFill="1" applyBorder="1" applyAlignment="1" applyProtection="1">
      <alignment horizontal="center" vertical="center" wrapText="1"/>
      <protection hidden="1"/>
    </xf>
    <xf numFmtId="0" fontId="12" fillId="9" borderId="37" xfId="3" applyFont="1" applyFill="1" applyBorder="1" applyAlignment="1" applyProtection="1">
      <alignment horizontal="center" vertical="center" wrapText="1"/>
      <protection hidden="1"/>
    </xf>
    <xf numFmtId="0" fontId="20" fillId="0" borderId="24" xfId="0" applyFont="1" applyFill="1" applyBorder="1" applyAlignment="1" applyProtection="1">
      <alignment horizontal="center" vertical="center" wrapText="1"/>
      <protection hidden="1"/>
    </xf>
    <xf numFmtId="0" fontId="21" fillId="0" borderId="24" xfId="0" applyFont="1" applyFill="1" applyBorder="1" applyAlignment="1" applyProtection="1">
      <alignment horizontal="center" vertical="center" wrapText="1"/>
      <protection hidden="1"/>
    </xf>
    <xf numFmtId="9" fontId="27" fillId="0" borderId="26" xfId="0" applyNumberFormat="1" applyFont="1" applyFill="1" applyBorder="1" applyAlignment="1" applyProtection="1">
      <alignment horizontal="center" vertical="center" wrapText="1"/>
      <protection hidden="1"/>
    </xf>
    <xf numFmtId="0" fontId="12" fillId="0" borderId="37" xfId="3" applyFont="1" applyFill="1" applyBorder="1" applyAlignment="1" applyProtection="1">
      <alignment horizontal="center" vertical="center" wrapText="1"/>
      <protection hidden="1"/>
    </xf>
    <xf numFmtId="0" fontId="12" fillId="0" borderId="24" xfId="3" applyFont="1" applyFill="1" applyBorder="1" applyAlignment="1" applyProtection="1">
      <alignment horizontal="center" vertical="center" wrapText="1"/>
      <protection hidden="1"/>
    </xf>
    <xf numFmtId="0" fontId="12" fillId="0" borderId="24" xfId="3" applyFont="1" applyFill="1" applyBorder="1" applyAlignment="1" applyProtection="1">
      <alignment vertical="center" wrapText="1"/>
      <protection hidden="1"/>
    </xf>
    <xf numFmtId="3" fontId="12" fillId="0" borderId="24" xfId="0" applyNumberFormat="1" applyFont="1" applyFill="1" applyBorder="1" applyAlignment="1" applyProtection="1">
      <alignment horizontal="center" vertical="center"/>
      <protection hidden="1"/>
    </xf>
    <xf numFmtId="3" fontId="12" fillId="0" borderId="24" xfId="2" applyNumberFormat="1" applyFont="1" applyFill="1" applyBorder="1" applyAlignment="1" applyProtection="1">
      <alignment horizontal="center" vertical="center"/>
      <protection hidden="1"/>
    </xf>
    <xf numFmtId="10" fontId="28" fillId="0" borderId="24" xfId="0" applyNumberFormat="1" applyFont="1" applyFill="1" applyBorder="1" applyAlignment="1" applyProtection="1">
      <alignment horizontal="center" vertical="center" wrapText="1"/>
      <protection hidden="1"/>
    </xf>
    <xf numFmtId="0" fontId="12" fillId="0" borderId="37" xfId="0" applyFont="1" applyFill="1" applyBorder="1" applyAlignment="1" applyProtection="1">
      <alignment horizontal="center" vertical="center" wrapText="1"/>
      <protection hidden="1"/>
    </xf>
    <xf numFmtId="0" fontId="28" fillId="2" borderId="37" xfId="0" applyFont="1" applyFill="1" applyBorder="1" applyAlignment="1" applyProtection="1">
      <alignment horizontal="center" vertical="center" wrapText="1"/>
      <protection hidden="1"/>
    </xf>
    <xf numFmtId="0" fontId="28" fillId="0" borderId="1" xfId="0" applyFont="1" applyFill="1" applyBorder="1" applyAlignment="1" applyProtection="1">
      <alignment vertical="center"/>
      <protection hidden="1"/>
    </xf>
    <xf numFmtId="0" fontId="28" fillId="0" borderId="6" xfId="0" applyFont="1" applyFill="1" applyBorder="1" applyAlignment="1" applyProtection="1">
      <alignment vertical="center"/>
      <protection hidden="1"/>
    </xf>
    <xf numFmtId="10" fontId="12" fillId="0" borderId="24" xfId="3" applyNumberFormat="1" applyFont="1" applyFill="1" applyBorder="1" applyAlignment="1" applyProtection="1">
      <alignment horizontal="center" vertical="center" wrapText="1"/>
      <protection hidden="1"/>
    </xf>
    <xf numFmtId="0" fontId="14" fillId="9" borderId="35" xfId="4" applyFont="1" applyFill="1" applyBorder="1" applyAlignment="1" applyProtection="1">
      <alignment horizontal="center" vertical="center" wrapText="1"/>
      <protection hidden="1"/>
    </xf>
    <xf numFmtId="0" fontId="14" fillId="4" borderId="35" xfId="4" applyFont="1" applyFill="1" applyBorder="1" applyAlignment="1" applyProtection="1">
      <alignment horizontal="center" vertical="center" wrapText="1"/>
      <protection hidden="1"/>
    </xf>
    <xf numFmtId="0" fontId="31" fillId="9" borderId="35" xfId="0" applyFont="1" applyFill="1" applyBorder="1" applyAlignment="1" applyProtection="1">
      <alignment horizontal="center" vertical="center"/>
      <protection hidden="1"/>
    </xf>
    <xf numFmtId="0" fontId="31" fillId="0" borderId="35" xfId="0" applyFont="1" applyFill="1" applyBorder="1" applyAlignment="1" applyProtection="1">
      <alignment horizontal="center" vertical="center"/>
      <protection hidden="1"/>
    </xf>
    <xf numFmtId="0" fontId="14" fillId="9" borderId="34" xfId="4" applyFont="1" applyFill="1" applyBorder="1" applyAlignment="1" applyProtection="1">
      <alignment horizontal="center" vertical="center" wrapText="1"/>
      <protection hidden="1"/>
    </xf>
    <xf numFmtId="0" fontId="31" fillId="9" borderId="34" xfId="0" applyFont="1" applyFill="1" applyBorder="1" applyAlignment="1" applyProtection="1">
      <alignment horizontal="center" vertical="center"/>
      <protection hidden="1"/>
    </xf>
    <xf numFmtId="0" fontId="31" fillId="0" borderId="34" xfId="0" applyFont="1" applyFill="1" applyBorder="1" applyAlignment="1" applyProtection="1">
      <alignment horizontal="center" vertical="center"/>
      <protection hidden="1"/>
    </xf>
    <xf numFmtId="0" fontId="14" fillId="4" borderId="11" xfId="4" applyFont="1" applyFill="1" applyBorder="1" applyAlignment="1" applyProtection="1">
      <alignment horizontal="center" vertical="center" wrapText="1"/>
      <protection hidden="1"/>
    </xf>
    <xf numFmtId="0" fontId="73" fillId="0" borderId="0" xfId="0" applyFont="1" applyFill="1" applyBorder="1" applyAlignment="1" applyProtection="1">
      <alignment vertical="center"/>
      <protection hidden="1"/>
    </xf>
    <xf numFmtId="10" fontId="73" fillId="0" borderId="0" xfId="0" applyNumberFormat="1" applyFont="1" applyFill="1" applyBorder="1" applyAlignment="1" applyProtection="1">
      <alignment vertical="center"/>
      <protection hidden="1"/>
    </xf>
    <xf numFmtId="0" fontId="28" fillId="0" borderId="35" xfId="0" applyFont="1" applyFill="1" applyBorder="1" applyAlignment="1" applyProtection="1">
      <alignment horizontal="center" vertical="center"/>
      <protection hidden="1"/>
    </xf>
    <xf numFmtId="0" fontId="28" fillId="0" borderId="35" xfId="0" applyFont="1" applyFill="1" applyBorder="1" applyAlignment="1" applyProtection="1">
      <alignment horizontal="center" vertical="center" wrapText="1"/>
      <protection hidden="1"/>
    </xf>
    <xf numFmtId="0" fontId="12" fillId="9" borderId="35" xfId="3" applyFont="1" applyFill="1" applyBorder="1" applyAlignment="1" applyProtection="1">
      <alignment horizontal="center" vertical="center" wrapText="1"/>
      <protection hidden="1"/>
    </xf>
    <xf numFmtId="0" fontId="12" fillId="4" borderId="35" xfId="3" applyFont="1" applyFill="1" applyBorder="1" applyAlignment="1" applyProtection="1">
      <alignment horizontal="center" vertical="center" wrapText="1"/>
      <protection hidden="1"/>
    </xf>
    <xf numFmtId="0" fontId="12" fillId="10" borderId="35" xfId="3" applyFont="1" applyFill="1" applyBorder="1" applyAlignment="1" applyProtection="1">
      <alignment horizontal="center" vertical="center" wrapText="1"/>
      <protection hidden="1"/>
    </xf>
    <xf numFmtId="0" fontId="12" fillId="10" borderId="37" xfId="3" applyFont="1" applyFill="1" applyBorder="1" applyAlignment="1" applyProtection="1">
      <alignment horizontal="center" vertical="center" wrapText="1"/>
      <protection hidden="1"/>
    </xf>
    <xf numFmtId="0" fontId="12" fillId="7" borderId="35" xfId="3" applyFont="1" applyFill="1" applyBorder="1" applyAlignment="1" applyProtection="1">
      <alignment horizontal="center" vertical="center" wrapText="1"/>
      <protection hidden="1"/>
    </xf>
    <xf numFmtId="0" fontId="12" fillId="25" borderId="35" xfId="3" applyFont="1" applyFill="1" applyBorder="1" applyAlignment="1" applyProtection="1">
      <alignment horizontal="center" vertical="center" wrapText="1"/>
      <protection hidden="1"/>
    </xf>
    <xf numFmtId="0" fontId="12" fillId="25" borderId="37" xfId="3" applyFont="1" applyFill="1" applyBorder="1" applyAlignment="1" applyProtection="1">
      <alignment horizontal="center" vertical="center" wrapText="1"/>
      <protection hidden="1"/>
    </xf>
    <xf numFmtId="0" fontId="12" fillId="7" borderId="37" xfId="3" applyFont="1" applyFill="1" applyBorder="1" applyAlignment="1" applyProtection="1">
      <alignment horizontal="center" vertical="center" wrapText="1"/>
      <protection hidden="1"/>
    </xf>
    <xf numFmtId="0" fontId="12" fillId="25" borderId="33" xfId="3"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37" xfId="0" applyFont="1" applyFill="1" applyBorder="1" applyAlignment="1" applyProtection="1">
      <alignment horizontal="center" vertical="center" wrapText="1"/>
      <protection hidden="1"/>
    </xf>
    <xf numFmtId="0" fontId="12" fillId="9" borderId="35" xfId="3" applyFont="1" applyFill="1" applyBorder="1" applyAlignment="1" applyProtection="1">
      <alignment horizontal="center" vertical="center" wrapText="1"/>
      <protection hidden="1"/>
    </xf>
    <xf numFmtId="0" fontId="12" fillId="4" borderId="35" xfId="3" applyFont="1" applyFill="1" applyBorder="1" applyAlignment="1" applyProtection="1">
      <alignment horizontal="center" vertical="center" wrapText="1"/>
      <protection hidden="1"/>
    </xf>
    <xf numFmtId="10" fontId="12" fillId="0" borderId="36" xfId="3" applyNumberFormat="1" applyFont="1" applyFill="1" applyBorder="1" applyAlignment="1" applyProtection="1">
      <alignment horizontal="center" vertical="center" wrapText="1"/>
      <protection hidden="1"/>
    </xf>
    <xf numFmtId="0" fontId="12" fillId="0" borderId="35" xfId="3" applyFont="1" applyFill="1" applyBorder="1" applyAlignment="1" applyProtection="1">
      <alignment horizontal="center" vertical="center" wrapText="1"/>
      <protection hidden="1"/>
    </xf>
    <xf numFmtId="0" fontId="12" fillId="4" borderId="33" xfId="3" applyFont="1" applyFill="1" applyBorder="1" applyAlignment="1" applyProtection="1">
      <alignment horizontal="center" vertical="center" wrapText="1"/>
      <protection hidden="1"/>
    </xf>
    <xf numFmtId="0" fontId="12" fillId="4" borderId="30" xfId="3" applyFont="1" applyFill="1" applyBorder="1" applyAlignment="1" applyProtection="1">
      <alignment horizontal="center" vertical="center" wrapText="1"/>
      <protection hidden="1"/>
    </xf>
    <xf numFmtId="10" fontId="28" fillId="0" borderId="35" xfId="0" applyNumberFormat="1"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protection hidden="1"/>
    </xf>
    <xf numFmtId="0" fontId="28" fillId="0" borderId="35" xfId="0" applyFont="1" applyFill="1" applyBorder="1" applyAlignment="1" applyProtection="1">
      <alignment horizontal="left" vertical="center" wrapText="1"/>
      <protection hidden="1"/>
    </xf>
    <xf numFmtId="0" fontId="28" fillId="0" borderId="35" xfId="0" applyFont="1" applyFill="1" applyBorder="1" applyAlignment="1" applyProtection="1">
      <alignment horizontal="center" vertical="center" wrapText="1"/>
      <protection hidden="1"/>
    </xf>
    <xf numFmtId="0" fontId="28" fillId="0" borderId="37" xfId="0" applyFont="1" applyFill="1" applyBorder="1" applyAlignment="1" applyProtection="1">
      <alignment horizontal="center" vertical="center"/>
      <protection hidden="1"/>
    </xf>
    <xf numFmtId="0" fontId="28" fillId="0" borderId="37" xfId="0" applyFont="1" applyFill="1" applyBorder="1" applyAlignment="1" applyProtection="1">
      <alignment horizontal="center" vertical="center" wrapText="1"/>
      <protection hidden="1"/>
    </xf>
    <xf numFmtId="0" fontId="28" fillId="0" borderId="37" xfId="0" applyFont="1" applyFill="1" applyBorder="1" applyAlignment="1" applyProtection="1">
      <alignment horizontal="left" vertical="center" wrapText="1"/>
      <protection hidden="1"/>
    </xf>
    <xf numFmtId="0" fontId="12" fillId="4" borderId="30" xfId="3" applyFont="1" applyFill="1" applyBorder="1" applyAlignment="1" applyProtection="1">
      <alignment horizontal="center" vertical="center" wrapText="1"/>
      <protection hidden="1"/>
    </xf>
    <xf numFmtId="0" fontId="12" fillId="0" borderId="34" xfId="3" applyFont="1" applyFill="1" applyBorder="1" applyAlignment="1" applyProtection="1">
      <alignment horizontal="center" vertical="center" wrapText="1"/>
      <protection hidden="1"/>
    </xf>
    <xf numFmtId="0" fontId="12" fillId="0" borderId="28" xfId="3" applyFont="1" applyFill="1" applyBorder="1" applyAlignment="1" applyProtection="1">
      <alignment horizontal="center" vertical="center" wrapText="1"/>
      <protection hidden="1"/>
    </xf>
    <xf numFmtId="0" fontId="20" fillId="0" borderId="30"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9" fontId="27" fillId="0" borderId="63" xfId="0" applyNumberFormat="1" applyFont="1" applyFill="1" applyBorder="1" applyAlignment="1" applyProtection="1">
      <alignment horizontal="center" vertical="center" wrapText="1"/>
      <protection hidden="1"/>
    </xf>
    <xf numFmtId="0" fontId="12" fillId="0" borderId="30" xfId="0" applyFont="1" applyFill="1" applyBorder="1" applyAlignment="1" applyProtection="1">
      <alignment horizontal="center" vertical="center" wrapText="1"/>
      <protection hidden="1"/>
    </xf>
    <xf numFmtId="0" fontId="12" fillId="25" borderId="30" xfId="3"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protection hidden="1"/>
    </xf>
    <xf numFmtId="0" fontId="28" fillId="0" borderId="20" xfId="0" applyFont="1" applyFill="1" applyBorder="1" applyAlignment="1" applyProtection="1">
      <alignment horizontal="center" vertical="center" wrapText="1"/>
      <protection hidden="1"/>
    </xf>
    <xf numFmtId="0" fontId="28" fillId="8" borderId="35" xfId="0" applyFont="1" applyFill="1" applyBorder="1" applyAlignment="1" applyProtection="1">
      <alignment vertical="center" wrapText="1"/>
      <protection hidden="1"/>
    </xf>
    <xf numFmtId="0" fontId="12" fillId="9" borderId="30" xfId="3" applyFont="1" applyFill="1" applyBorder="1" applyAlignment="1" applyProtection="1">
      <alignment horizontal="center" vertical="center" wrapText="1"/>
      <protection hidden="1"/>
    </xf>
    <xf numFmtId="0" fontId="12" fillId="27" borderId="35" xfId="3" applyFont="1" applyFill="1" applyBorder="1" applyAlignment="1" applyProtection="1">
      <alignment horizontal="center" vertical="center" wrapText="1"/>
      <protection hidden="1"/>
    </xf>
    <xf numFmtId="0" fontId="12" fillId="14" borderId="37" xfId="3" applyFont="1" applyFill="1" applyBorder="1" applyAlignment="1" applyProtection="1">
      <alignment horizontal="center" vertical="center" wrapText="1"/>
      <protection hidden="1"/>
    </xf>
    <xf numFmtId="0" fontId="12" fillId="14" borderId="35" xfId="3" applyFont="1" applyFill="1" applyBorder="1" applyAlignment="1" applyProtection="1">
      <alignment horizontal="center" vertical="center" wrapText="1"/>
      <protection hidden="1"/>
    </xf>
    <xf numFmtId="3" fontId="12" fillId="4" borderId="35" xfId="3" applyNumberFormat="1" applyFont="1" applyFill="1" applyBorder="1" applyAlignment="1" applyProtection="1">
      <alignment horizontal="center" vertical="center" wrapText="1"/>
      <protection hidden="1"/>
    </xf>
    <xf numFmtId="3" fontId="12" fillId="4" borderId="37" xfId="3" applyNumberFormat="1" applyFont="1" applyFill="1" applyBorder="1" applyAlignment="1" applyProtection="1">
      <alignment horizontal="center" vertical="center" wrapText="1"/>
      <protection hidden="1"/>
    </xf>
    <xf numFmtId="3" fontId="12" fillId="9" borderId="35" xfId="3" applyNumberFormat="1" applyFont="1" applyFill="1" applyBorder="1" applyAlignment="1" applyProtection="1">
      <alignment horizontal="center" vertical="center" wrapText="1"/>
      <protection hidden="1"/>
    </xf>
    <xf numFmtId="3" fontId="12" fillId="9" borderId="37" xfId="3" applyNumberFormat="1" applyFont="1" applyFill="1" applyBorder="1" applyAlignment="1" applyProtection="1">
      <alignment horizontal="center" vertical="center" wrapText="1"/>
      <protection hidden="1"/>
    </xf>
    <xf numFmtId="3" fontId="20" fillId="0" borderId="24" xfId="0" applyNumberFormat="1" applyFont="1" applyFill="1" applyBorder="1" applyAlignment="1" applyProtection="1">
      <alignment horizontal="center" vertical="center" wrapText="1"/>
      <protection hidden="1"/>
    </xf>
    <xf numFmtId="3" fontId="77" fillId="0" borderId="24" xfId="0" applyNumberFormat="1" applyFont="1" applyFill="1" applyBorder="1" applyAlignment="1" applyProtection="1">
      <alignment horizontal="center" vertical="center" wrapText="1"/>
      <protection hidden="1"/>
    </xf>
    <xf numFmtId="3" fontId="12" fillId="9" borderId="33" xfId="3" applyNumberFormat="1" applyFont="1" applyFill="1" applyBorder="1" applyAlignment="1" applyProtection="1">
      <alignment horizontal="center" vertical="center" wrapText="1"/>
      <protection hidden="1"/>
    </xf>
    <xf numFmtId="3" fontId="12" fillId="4" borderId="33" xfId="3" applyNumberFormat="1" applyFont="1" applyFill="1" applyBorder="1" applyAlignment="1" applyProtection="1">
      <alignment horizontal="center" vertical="center" wrapText="1"/>
      <protection hidden="1"/>
    </xf>
    <xf numFmtId="10" fontId="12" fillId="0" borderId="74" xfId="3" applyNumberFormat="1" applyFont="1" applyFill="1" applyBorder="1" applyAlignment="1" applyProtection="1">
      <alignment horizontal="center" vertical="center" wrapText="1"/>
      <protection hidden="1"/>
    </xf>
    <xf numFmtId="3" fontId="12" fillId="9" borderId="30" xfId="3" applyNumberFormat="1" applyFont="1" applyFill="1" applyBorder="1" applyAlignment="1" applyProtection="1">
      <alignment horizontal="center" vertical="center" wrapText="1"/>
      <protection hidden="1"/>
    </xf>
    <xf numFmtId="3" fontId="12" fillId="4" borderId="30" xfId="3" applyNumberFormat="1" applyFont="1" applyFill="1" applyBorder="1" applyAlignment="1" applyProtection="1">
      <alignment horizontal="center" vertical="center" wrapText="1"/>
      <protection hidden="1"/>
    </xf>
    <xf numFmtId="3" fontId="12" fillId="4" borderId="62" xfId="3" applyNumberFormat="1" applyFont="1" applyFill="1" applyBorder="1" applyAlignment="1" applyProtection="1">
      <alignment horizontal="center" vertical="center" wrapText="1"/>
      <protection hidden="1"/>
    </xf>
    <xf numFmtId="0" fontId="12" fillId="0" borderId="25" xfId="3" applyFont="1" applyFill="1" applyBorder="1" applyAlignment="1" applyProtection="1">
      <alignment vertical="center" wrapText="1"/>
      <protection hidden="1"/>
    </xf>
    <xf numFmtId="0" fontId="12" fillId="0" borderId="2" xfId="3" applyFont="1" applyFill="1" applyBorder="1" applyAlignment="1" applyProtection="1">
      <alignment vertical="center" wrapText="1"/>
      <protection hidden="1"/>
    </xf>
    <xf numFmtId="0" fontId="20" fillId="0" borderId="70" xfId="0" applyFont="1" applyFill="1" applyBorder="1" applyAlignment="1" applyProtection="1">
      <alignment horizontal="center" vertical="center" wrapText="1"/>
      <protection hidden="1"/>
    </xf>
    <xf numFmtId="3" fontId="12" fillId="0" borderId="11" xfId="0" applyNumberFormat="1" applyFont="1" applyFill="1" applyBorder="1" applyAlignment="1" applyProtection="1">
      <alignment horizontal="center" vertical="center"/>
      <protection hidden="1"/>
    </xf>
    <xf numFmtId="3" fontId="12" fillId="0" borderId="12" xfId="2" applyNumberFormat="1" applyFont="1" applyFill="1" applyBorder="1" applyAlignment="1" applyProtection="1">
      <alignment horizontal="center" vertical="center"/>
      <protection hidden="1"/>
    </xf>
    <xf numFmtId="10" fontId="28" fillId="0" borderId="12" xfId="0" applyNumberFormat="1" applyFont="1" applyFill="1" applyBorder="1" applyAlignment="1" applyProtection="1">
      <alignment horizontal="center" vertical="center" wrapText="1"/>
      <protection hidden="1"/>
    </xf>
    <xf numFmtId="0" fontId="12" fillId="0" borderId="12" xfId="3" applyFont="1" applyFill="1" applyBorder="1" applyAlignment="1" applyProtection="1">
      <alignment vertical="center" wrapText="1"/>
      <protection hidden="1"/>
    </xf>
    <xf numFmtId="0" fontId="12" fillId="0" borderId="13" xfId="3" applyFont="1" applyFill="1" applyBorder="1" applyAlignment="1" applyProtection="1">
      <alignment vertical="center" wrapText="1"/>
      <protection hidden="1"/>
    </xf>
    <xf numFmtId="0" fontId="35" fillId="9" borderId="33" xfId="4" applyFont="1" applyFill="1" applyBorder="1" applyAlignment="1" applyProtection="1">
      <alignment horizontal="center" vertical="center" wrapText="1"/>
      <protection hidden="1"/>
    </xf>
    <xf numFmtId="0" fontId="9" fillId="4" borderId="33" xfId="4" applyFont="1" applyFill="1" applyBorder="1" applyAlignment="1" applyProtection="1">
      <alignment horizontal="center" vertical="center" wrapText="1"/>
      <protection hidden="1"/>
    </xf>
    <xf numFmtId="0" fontId="35" fillId="8" borderId="33" xfId="4" applyFont="1" applyFill="1" applyBorder="1" applyAlignment="1" applyProtection="1">
      <alignment horizontal="center" vertical="center" wrapText="1"/>
      <protection hidden="1"/>
    </xf>
    <xf numFmtId="0" fontId="9" fillId="8" borderId="33" xfId="4" applyFont="1" applyFill="1" applyBorder="1" applyAlignment="1" applyProtection="1">
      <alignment horizontal="center" vertical="center" wrapText="1"/>
      <protection hidden="1"/>
    </xf>
    <xf numFmtId="0" fontId="37" fillId="7" borderId="33" xfId="4" applyFont="1" applyFill="1" applyBorder="1" applyAlignment="1" applyProtection="1">
      <alignment horizontal="center" vertical="center" wrapText="1"/>
      <protection hidden="1"/>
    </xf>
    <xf numFmtId="0" fontId="15" fillId="4" borderId="33" xfId="4" applyFont="1" applyFill="1" applyBorder="1" applyAlignment="1" applyProtection="1">
      <alignment horizontal="center" vertical="center" wrapText="1"/>
      <protection hidden="1"/>
    </xf>
    <xf numFmtId="10" fontId="5" fillId="0" borderId="42" xfId="3" applyNumberFormat="1" applyFont="1" applyFill="1" applyBorder="1" applyAlignment="1" applyProtection="1">
      <alignment horizontal="center" vertical="center" wrapText="1"/>
      <protection hidden="1"/>
    </xf>
    <xf numFmtId="0" fontId="3" fillId="0" borderId="55" xfId="3" applyFont="1" applyFill="1" applyBorder="1" applyAlignment="1" applyProtection="1">
      <alignment vertical="center" wrapText="1"/>
      <protection hidden="1"/>
    </xf>
    <xf numFmtId="0" fontId="16" fillId="0" borderId="24" xfId="3" applyFont="1" applyFill="1" applyBorder="1" applyAlignment="1" applyProtection="1">
      <alignment vertical="center" wrapText="1"/>
      <protection hidden="1"/>
    </xf>
    <xf numFmtId="1" fontId="17" fillId="0" borderId="24" xfId="3" applyNumberFormat="1" applyFont="1" applyFill="1" applyBorder="1" applyAlignment="1" applyProtection="1">
      <alignment horizontal="center" vertical="center" wrapText="1"/>
      <protection hidden="1"/>
    </xf>
    <xf numFmtId="1" fontId="18" fillId="0" borderId="24" xfId="3" applyNumberFormat="1" applyFont="1" applyFill="1" applyBorder="1" applyAlignment="1" applyProtection="1">
      <alignment horizontal="center" vertical="center" wrapText="1"/>
      <protection hidden="1"/>
    </xf>
    <xf numFmtId="10" fontId="10" fillId="0" borderId="26" xfId="3" applyNumberFormat="1" applyFont="1" applyFill="1" applyBorder="1" applyAlignment="1" applyProtection="1">
      <alignment horizontal="center" vertical="center" wrapText="1"/>
      <protection hidden="1"/>
    </xf>
    <xf numFmtId="0" fontId="3" fillId="0" borderId="1" xfId="3" applyFont="1" applyFill="1" applyBorder="1" applyAlignment="1" applyProtection="1">
      <alignment vertical="center" wrapText="1"/>
      <protection hidden="1"/>
    </xf>
    <xf numFmtId="0" fontId="3" fillId="0" borderId="3" xfId="3" applyFont="1" applyFill="1" applyBorder="1" applyAlignment="1" applyProtection="1">
      <alignment vertical="center" wrapText="1"/>
      <protection hidden="1"/>
    </xf>
    <xf numFmtId="0" fontId="12" fillId="0" borderId="3" xfId="3" applyFont="1" applyFill="1" applyBorder="1" applyAlignment="1" applyProtection="1">
      <alignment vertical="center" wrapText="1"/>
      <protection hidden="1"/>
    </xf>
    <xf numFmtId="0" fontId="28" fillId="0" borderId="3" xfId="0" applyFont="1" applyFill="1" applyBorder="1" applyAlignment="1" applyProtection="1">
      <alignment vertical="center"/>
      <protection hidden="1"/>
    </xf>
    <xf numFmtId="0" fontId="28" fillId="0" borderId="5" xfId="0" applyFont="1" applyFill="1" applyBorder="1" applyAlignment="1" applyProtection="1">
      <alignment vertical="center"/>
      <protection hidden="1"/>
    </xf>
    <xf numFmtId="0" fontId="12" fillId="0" borderId="30" xfId="3" applyFont="1" applyFill="1" applyBorder="1" applyAlignment="1" applyProtection="1">
      <alignment vertical="center" wrapText="1"/>
      <protection hidden="1"/>
    </xf>
    <xf numFmtId="0" fontId="28" fillId="0" borderId="55" xfId="0" applyFont="1" applyFill="1" applyBorder="1" applyAlignment="1" applyProtection="1">
      <alignment vertical="center"/>
      <protection hidden="1"/>
    </xf>
    <xf numFmtId="10" fontId="32" fillId="0" borderId="35" xfId="0" applyNumberFormat="1" applyFont="1" applyFill="1" applyBorder="1" applyAlignment="1" applyProtection="1">
      <alignment vertical="center"/>
      <protection hidden="1"/>
    </xf>
    <xf numFmtId="1" fontId="31" fillId="0" borderId="34" xfId="0" applyNumberFormat="1" applyFont="1" applyFill="1" applyBorder="1" applyAlignment="1" applyProtection="1">
      <alignment horizontal="center" vertical="center"/>
      <protection hidden="1"/>
    </xf>
    <xf numFmtId="0" fontId="12" fillId="0" borderId="2" xfId="3"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12" fillId="0" borderId="33" xfId="3" applyFont="1" applyFill="1" applyBorder="1" applyAlignment="1" applyProtection="1">
      <alignment horizontal="center" vertical="center" wrapText="1"/>
      <protection hidden="1"/>
    </xf>
    <xf numFmtId="0" fontId="76" fillId="0" borderId="40" xfId="3" applyFont="1" applyFill="1" applyBorder="1" applyAlignment="1" applyProtection="1">
      <alignment horizontal="center" vertical="center" wrapText="1"/>
      <protection hidden="1"/>
    </xf>
    <xf numFmtId="0" fontId="28" fillId="2" borderId="37" xfId="0" applyFont="1" applyFill="1" applyBorder="1" applyAlignment="1" applyProtection="1">
      <alignment horizontal="center" vertical="center" wrapText="1"/>
      <protection hidden="1"/>
    </xf>
    <xf numFmtId="0" fontId="74" fillId="24" borderId="13" xfId="0" applyFont="1" applyFill="1" applyBorder="1" applyAlignment="1">
      <alignment horizontal="center" vertical="center" wrapText="1"/>
    </xf>
    <xf numFmtId="0" fontId="28" fillId="0" borderId="25" xfId="0" applyFont="1" applyFill="1" applyBorder="1" applyAlignment="1" applyProtection="1">
      <alignment vertical="center" wrapText="1"/>
      <protection hidden="1"/>
    </xf>
    <xf numFmtId="0" fontId="28" fillId="0" borderId="2" xfId="0" applyFont="1" applyFill="1" applyBorder="1" applyAlignment="1" applyProtection="1">
      <alignment vertical="center" wrapText="1"/>
      <protection hidden="1"/>
    </xf>
    <xf numFmtId="0" fontId="28" fillId="0" borderId="70" xfId="0" applyFont="1" applyFill="1" applyBorder="1" applyAlignment="1" applyProtection="1">
      <alignment vertical="center" wrapText="1"/>
      <protection hidden="1"/>
    </xf>
    <xf numFmtId="0" fontId="12" fillId="0" borderId="64" xfId="3" applyFont="1" applyFill="1" applyBorder="1" applyAlignment="1" applyProtection="1">
      <alignment vertical="center" wrapText="1"/>
      <protection hidden="1"/>
    </xf>
    <xf numFmtId="0" fontId="12" fillId="0" borderId="1" xfId="3" applyFont="1" applyFill="1" applyBorder="1" applyAlignment="1" applyProtection="1">
      <alignment vertical="center" wrapText="1"/>
      <protection hidden="1"/>
    </xf>
    <xf numFmtId="0" fontId="12" fillId="0" borderId="65" xfId="3" applyFont="1" applyFill="1" applyBorder="1" applyAlignment="1" applyProtection="1">
      <alignment vertical="center" wrapText="1"/>
      <protection hidden="1"/>
    </xf>
    <xf numFmtId="0" fontId="12" fillId="0" borderId="17" xfId="3" applyFont="1" applyFill="1" applyBorder="1" applyAlignment="1" applyProtection="1">
      <alignment vertical="center" wrapText="1"/>
      <protection hidden="1"/>
    </xf>
    <xf numFmtId="0" fontId="12" fillId="0" borderId="18" xfId="3" applyFont="1" applyFill="1" applyBorder="1" applyAlignment="1" applyProtection="1">
      <alignment vertical="center" wrapText="1"/>
      <protection hidden="1"/>
    </xf>
    <xf numFmtId="0" fontId="12" fillId="0" borderId="19" xfId="3" applyFont="1" applyFill="1" applyBorder="1" applyAlignment="1" applyProtection="1">
      <alignment vertical="center" wrapText="1"/>
      <protection hidden="1"/>
    </xf>
    <xf numFmtId="0" fontId="12" fillId="0" borderId="70" xfId="3" applyFont="1" applyFill="1" applyBorder="1" applyAlignment="1" applyProtection="1">
      <alignment vertical="center" wrapText="1"/>
      <protection hidden="1"/>
    </xf>
    <xf numFmtId="0" fontId="16" fillId="0" borderId="25" xfId="3" applyFont="1" applyFill="1" applyBorder="1" applyAlignment="1" applyProtection="1">
      <alignment vertical="center" wrapText="1"/>
      <protection hidden="1"/>
    </xf>
    <xf numFmtId="0" fontId="16" fillId="0" borderId="2" xfId="3" applyFont="1" applyFill="1" applyBorder="1" applyAlignment="1" applyProtection="1">
      <alignment vertical="center" wrapText="1"/>
      <protection hidden="1"/>
    </xf>
    <xf numFmtId="0" fontId="16" fillId="0" borderId="70" xfId="3" applyFont="1" applyFill="1" applyBorder="1" applyAlignment="1" applyProtection="1">
      <alignment vertical="center" wrapText="1"/>
      <protection hidden="1"/>
    </xf>
    <xf numFmtId="0" fontId="28" fillId="13" borderId="35" xfId="0" applyFont="1" applyFill="1" applyBorder="1" applyAlignment="1" applyProtection="1">
      <alignment horizontal="center" vertical="center" wrapText="1"/>
      <protection hidden="1"/>
    </xf>
    <xf numFmtId="0" fontId="28" fillId="13" borderId="35" xfId="0" applyFont="1" applyFill="1" applyBorder="1" applyAlignment="1" applyProtection="1">
      <alignment horizontal="center" vertical="center"/>
      <protection hidden="1"/>
    </xf>
    <xf numFmtId="0" fontId="12" fillId="13" borderId="35" xfId="3" applyFont="1" applyFill="1" applyBorder="1" applyAlignment="1" applyProtection="1">
      <alignment horizontal="center" vertical="center" wrapText="1"/>
      <protection hidden="1"/>
    </xf>
    <xf numFmtId="0" fontId="28" fillId="13" borderId="35" xfId="3" applyNumberFormat="1" applyFont="1" applyFill="1" applyBorder="1" applyAlignment="1" applyProtection="1">
      <alignment horizontal="center" vertical="center" wrapText="1"/>
      <protection hidden="1"/>
    </xf>
    <xf numFmtId="0" fontId="28" fillId="29" borderId="35" xfId="0" applyFont="1" applyFill="1" applyBorder="1" applyAlignment="1" applyProtection="1">
      <alignment horizontal="center" vertical="center" wrapText="1"/>
      <protection hidden="1"/>
    </xf>
    <xf numFmtId="0" fontId="28" fillId="29" borderId="37" xfId="0" applyFont="1" applyFill="1" applyBorder="1" applyAlignment="1" applyProtection="1">
      <alignment horizontal="center" vertical="center" wrapText="1"/>
      <protection hidden="1"/>
    </xf>
    <xf numFmtId="0" fontId="12" fillId="29" borderId="35" xfId="3" applyFont="1" applyFill="1" applyBorder="1" applyAlignment="1" applyProtection="1">
      <alignment horizontal="center" vertical="center" wrapText="1"/>
      <protection hidden="1"/>
    </xf>
    <xf numFmtId="0" fontId="12" fillId="29" borderId="33" xfId="3" applyFont="1" applyFill="1" applyBorder="1" applyAlignment="1" applyProtection="1">
      <alignment horizontal="center" vertical="center" wrapText="1"/>
      <protection hidden="1"/>
    </xf>
    <xf numFmtId="164" fontId="28" fillId="29" borderId="35" xfId="1" applyNumberFormat="1" applyFont="1" applyFill="1" applyBorder="1" applyAlignment="1" applyProtection="1">
      <alignment horizontal="center" vertical="center" wrapText="1"/>
      <protection hidden="1"/>
    </xf>
    <xf numFmtId="0" fontId="28" fillId="29" borderId="35" xfId="3" applyNumberFormat="1" applyFont="1" applyFill="1" applyBorder="1" applyAlignment="1" applyProtection="1">
      <alignment horizontal="center" vertical="center" wrapText="1"/>
      <protection hidden="1"/>
    </xf>
    <xf numFmtId="0" fontId="28" fillId="29" borderId="37" xfId="3" applyNumberFormat="1" applyFont="1" applyFill="1" applyBorder="1" applyAlignment="1" applyProtection="1">
      <alignment horizontal="center" vertical="center" wrapText="1"/>
      <protection hidden="1"/>
    </xf>
    <xf numFmtId="0" fontId="28" fillId="29" borderId="30" xfId="0" applyFont="1" applyFill="1" applyBorder="1" applyAlignment="1" applyProtection="1">
      <alignment horizontal="center" vertical="center" wrapText="1"/>
      <protection hidden="1"/>
    </xf>
    <xf numFmtId="0" fontId="28" fillId="29" borderId="33" xfId="0" applyFont="1" applyFill="1" applyBorder="1" applyAlignment="1" applyProtection="1">
      <alignment horizontal="center" vertical="center" wrapText="1"/>
      <protection hidden="1"/>
    </xf>
    <xf numFmtId="0" fontId="28" fillId="30" borderId="35" xfId="0" applyFont="1" applyFill="1" applyBorder="1" applyAlignment="1" applyProtection="1">
      <alignment horizontal="center" vertical="center" wrapText="1"/>
      <protection hidden="1"/>
    </xf>
    <xf numFmtId="0" fontId="28" fillId="31" borderId="35" xfId="0" applyFont="1" applyFill="1" applyBorder="1" applyAlignment="1" applyProtection="1">
      <alignment horizontal="center" vertical="center" wrapText="1"/>
      <protection hidden="1"/>
    </xf>
    <xf numFmtId="0" fontId="28" fillId="31" borderId="37" xfId="0" applyFont="1" applyFill="1" applyBorder="1" applyAlignment="1" applyProtection="1">
      <alignment horizontal="center" vertical="center" wrapText="1"/>
      <protection hidden="1"/>
    </xf>
    <xf numFmtId="0" fontId="28" fillId="28" borderId="35" xfId="0" applyFont="1" applyFill="1" applyBorder="1" applyAlignment="1" applyProtection="1">
      <alignment horizontal="center" vertical="center"/>
      <protection hidden="1"/>
    </xf>
    <xf numFmtId="0" fontId="28" fillId="28" borderId="37" xfId="0" applyFont="1" applyFill="1" applyBorder="1" applyAlignment="1" applyProtection="1">
      <alignment horizontal="center" vertical="center"/>
      <protection hidden="1"/>
    </xf>
    <xf numFmtId="0" fontId="28" fillId="19" borderId="37"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protection hidden="1"/>
    </xf>
    <xf numFmtId="0" fontId="28" fillId="0" borderId="35" xfId="3" applyNumberFormat="1"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13" borderId="37" xfId="0" applyFont="1" applyFill="1" applyBorder="1" applyAlignment="1" applyProtection="1">
      <alignment horizontal="center" vertical="center" wrapText="1"/>
      <protection hidden="1"/>
    </xf>
    <xf numFmtId="0" fontId="12" fillId="4" borderId="33" xfId="3" applyFont="1" applyFill="1" applyBorder="1" applyAlignment="1" applyProtection="1">
      <alignment horizontal="center" vertical="center" wrapText="1"/>
      <protection hidden="1"/>
    </xf>
    <xf numFmtId="0" fontId="12" fillId="4" borderId="30" xfId="3" applyFont="1" applyFill="1" applyBorder="1" applyAlignment="1" applyProtection="1">
      <alignment horizontal="center" vertical="center" wrapText="1"/>
      <protection hidden="1"/>
    </xf>
    <xf numFmtId="0" fontId="12" fillId="9" borderId="33" xfId="3" applyFont="1" applyFill="1" applyBorder="1" applyAlignment="1" applyProtection="1">
      <alignment horizontal="center" vertical="center" wrapText="1"/>
      <protection hidden="1"/>
    </xf>
    <xf numFmtId="0" fontId="12" fillId="9" borderId="33" xfId="3" applyFont="1" applyFill="1" applyBorder="1" applyAlignment="1" applyProtection="1">
      <alignment horizontal="center" vertical="center" wrapText="1"/>
      <protection hidden="1"/>
    </xf>
    <xf numFmtId="0" fontId="12" fillId="9" borderId="30" xfId="3" applyFont="1" applyFill="1" applyBorder="1" applyAlignment="1" applyProtection="1">
      <alignment horizontal="center" vertical="center" wrapText="1"/>
      <protection hidden="1"/>
    </xf>
    <xf numFmtId="0" fontId="12" fillId="32" borderId="35" xfId="3" applyFont="1" applyFill="1" applyBorder="1" applyAlignment="1" applyProtection="1">
      <alignment horizontal="center" vertical="center" wrapText="1"/>
      <protection hidden="1"/>
    </xf>
    <xf numFmtId="0" fontId="28" fillId="32" borderId="2" xfId="0" applyFont="1" applyFill="1" applyBorder="1" applyAlignment="1" applyProtection="1">
      <alignment vertical="center" wrapText="1"/>
      <protection hidden="1"/>
    </xf>
    <xf numFmtId="0" fontId="12" fillId="10" borderId="33" xfId="3" applyFont="1" applyFill="1" applyBorder="1" applyAlignment="1" applyProtection="1">
      <alignment horizontal="center" vertical="center" wrapText="1"/>
      <protection hidden="1"/>
    </xf>
    <xf numFmtId="0" fontId="12" fillId="32" borderId="37" xfId="3" applyFont="1" applyFill="1" applyBorder="1" applyAlignment="1" applyProtection="1">
      <alignment horizontal="center" vertical="center" wrapText="1"/>
      <protection hidden="1"/>
    </xf>
    <xf numFmtId="0" fontId="12" fillId="10" borderId="30" xfId="3" applyFont="1" applyFill="1" applyBorder="1" applyAlignment="1" applyProtection="1">
      <alignment horizontal="center" vertical="center" wrapText="1"/>
      <protection hidden="1"/>
    </xf>
    <xf numFmtId="164" fontId="12" fillId="9" borderId="35" xfId="1" applyNumberFormat="1" applyFont="1" applyFill="1" applyBorder="1" applyAlignment="1" applyProtection="1">
      <alignment horizontal="center" vertical="center" wrapText="1"/>
      <protection hidden="1"/>
    </xf>
    <xf numFmtId="0" fontId="28" fillId="32" borderId="35" xfId="0" applyFont="1" applyFill="1" applyBorder="1" applyAlignment="1" applyProtection="1">
      <alignment horizontal="center" vertical="center" wrapText="1"/>
      <protection hidden="1"/>
    </xf>
    <xf numFmtId="0" fontId="28" fillId="32" borderId="33" xfId="0" applyFont="1" applyFill="1" applyBorder="1" applyAlignment="1" applyProtection="1">
      <alignment horizontal="center" vertical="center" wrapText="1"/>
      <protection hidden="1"/>
    </xf>
    <xf numFmtId="0" fontId="28" fillId="32" borderId="37" xfId="0" applyFont="1" applyFill="1" applyBorder="1" applyAlignment="1" applyProtection="1">
      <alignment horizontal="center" vertical="center" wrapText="1"/>
      <protection hidden="1"/>
    </xf>
    <xf numFmtId="0" fontId="12" fillId="33" borderId="35" xfId="3" applyFont="1" applyFill="1" applyBorder="1" applyAlignment="1" applyProtection="1">
      <alignment horizontal="center" vertical="center" wrapText="1"/>
      <protection hidden="1"/>
    </xf>
    <xf numFmtId="0" fontId="12" fillId="34" borderId="35" xfId="3" applyFont="1" applyFill="1" applyBorder="1" applyAlignment="1" applyProtection="1">
      <alignment horizontal="center" vertical="center" wrapText="1"/>
      <protection hidden="1"/>
    </xf>
    <xf numFmtId="0" fontId="12" fillId="33" borderId="37" xfId="3" applyFont="1" applyFill="1" applyBorder="1" applyAlignment="1" applyProtection="1">
      <alignment horizontal="center" vertical="center" wrapText="1"/>
      <protection hidden="1"/>
    </xf>
    <xf numFmtId="0" fontId="12" fillId="34" borderId="37" xfId="3" applyFont="1" applyFill="1" applyBorder="1" applyAlignment="1" applyProtection="1">
      <alignment horizontal="center" vertical="center" wrapText="1"/>
      <protection hidden="1"/>
    </xf>
    <xf numFmtId="0" fontId="12" fillId="10" borderId="2" xfId="3" applyFont="1" applyFill="1" applyBorder="1" applyAlignment="1" applyProtection="1">
      <alignment vertical="center" wrapText="1"/>
      <protection hidden="1"/>
    </xf>
    <xf numFmtId="164" fontId="12" fillId="10" borderId="35" xfId="1" applyNumberFormat="1" applyFont="1" applyFill="1" applyBorder="1" applyAlignment="1" applyProtection="1">
      <alignment horizontal="center" vertical="center" wrapText="1"/>
      <protection hidden="1"/>
    </xf>
    <xf numFmtId="0" fontId="12" fillId="10" borderId="35" xfId="1" applyNumberFormat="1" applyFont="1" applyFill="1" applyBorder="1" applyAlignment="1" applyProtection="1">
      <alignment horizontal="center" vertical="center" wrapText="1"/>
      <protection hidden="1"/>
    </xf>
    <xf numFmtId="0" fontId="12" fillId="10" borderId="35" xfId="3" applyNumberFormat="1" applyFont="1" applyFill="1" applyBorder="1" applyAlignment="1" applyProtection="1">
      <alignment horizontal="center" vertical="center" wrapText="1"/>
      <protection hidden="1"/>
    </xf>
    <xf numFmtId="0" fontId="28" fillId="9" borderId="35" xfId="0" applyFont="1" applyFill="1" applyBorder="1" applyAlignment="1" applyProtection="1">
      <alignment horizontal="center" vertical="center" wrapText="1"/>
      <protection hidden="1"/>
    </xf>
    <xf numFmtId="0" fontId="28" fillId="10" borderId="35" xfId="3" applyNumberFormat="1" applyFont="1" applyFill="1" applyBorder="1" applyAlignment="1" applyProtection="1">
      <alignment vertical="center" wrapText="1"/>
      <protection hidden="1"/>
    </xf>
    <xf numFmtId="0" fontId="28" fillId="10" borderId="37" xfId="3" applyNumberFormat="1" applyFont="1" applyFill="1" applyBorder="1" applyAlignment="1" applyProtection="1">
      <alignment vertical="center" wrapText="1"/>
      <protection hidden="1"/>
    </xf>
    <xf numFmtId="10" fontId="12" fillId="10" borderId="35" xfId="3" applyNumberFormat="1" applyFont="1" applyFill="1" applyBorder="1" applyAlignment="1" applyProtection="1">
      <alignment horizontal="center" vertical="center" wrapText="1"/>
      <protection hidden="1"/>
    </xf>
    <xf numFmtId="10" fontId="12" fillId="9" borderId="35" xfId="3" applyNumberFormat="1" applyFont="1" applyFill="1" applyBorder="1" applyAlignment="1" applyProtection="1">
      <alignment horizontal="center" vertical="center" wrapText="1"/>
      <protection hidden="1"/>
    </xf>
    <xf numFmtId="10" fontId="12" fillId="9" borderId="37" xfId="3" applyNumberFormat="1" applyFont="1" applyFill="1" applyBorder="1" applyAlignment="1" applyProtection="1">
      <alignment horizontal="center" vertical="center" wrapText="1"/>
      <protection hidden="1"/>
    </xf>
    <xf numFmtId="0" fontId="83" fillId="36" borderId="89" xfId="0" applyFont="1" applyFill="1" applyBorder="1" applyAlignment="1">
      <alignment horizontal="left" vertical="center" wrapText="1"/>
    </xf>
    <xf numFmtId="0" fontId="29" fillId="37" borderId="30" xfId="3" applyFont="1" applyFill="1" applyBorder="1" applyAlignment="1" applyProtection="1">
      <alignment horizontal="center" vertical="center" wrapText="1"/>
      <protection hidden="1"/>
    </xf>
    <xf numFmtId="0" fontId="28" fillId="0" borderId="35" xfId="3" applyNumberFormat="1" applyFont="1" applyFill="1" applyBorder="1" applyAlignment="1" applyProtection="1">
      <alignment vertical="center" wrapText="1"/>
      <protection hidden="1"/>
    </xf>
    <xf numFmtId="0" fontId="84" fillId="36" borderId="35" xfId="0" applyFont="1" applyFill="1" applyBorder="1" applyAlignment="1">
      <alignment horizontal="center" vertical="center" wrapText="1"/>
    </xf>
    <xf numFmtId="0" fontId="85" fillId="0" borderId="35" xfId="0" applyFont="1" applyBorder="1" applyAlignment="1">
      <alignment horizontal="center" vertical="center" wrapText="1"/>
    </xf>
    <xf numFmtId="0" fontId="81" fillId="36" borderId="35" xfId="0" applyFont="1" applyFill="1" applyBorder="1" applyAlignment="1">
      <alignment horizontal="center" vertical="center" wrapText="1"/>
    </xf>
    <xf numFmtId="0" fontId="81" fillId="36" borderId="35" xfId="0" applyFont="1" applyFill="1" applyBorder="1" applyAlignment="1">
      <alignment horizontal="center" vertical="center"/>
    </xf>
    <xf numFmtId="0" fontId="49" fillId="0" borderId="0" xfId="0" applyFont="1"/>
    <xf numFmtId="0" fontId="75" fillId="0" borderId="62" xfId="0" applyFont="1" applyBorder="1" applyAlignment="1">
      <alignment horizontal="center" vertical="center"/>
    </xf>
    <xf numFmtId="0" fontId="75" fillId="0" borderId="39" xfId="0" applyFont="1" applyBorder="1" applyAlignment="1">
      <alignment horizontal="center" vertical="center"/>
    </xf>
    <xf numFmtId="0" fontId="75" fillId="0" borderId="61" xfId="0" applyFont="1" applyBorder="1" applyAlignment="1">
      <alignment horizontal="center" vertical="center"/>
    </xf>
    <xf numFmtId="0" fontId="24" fillId="35" borderId="77" xfId="0" applyFont="1" applyFill="1" applyBorder="1" applyAlignment="1">
      <alignment horizontal="center" vertical="center" wrapText="1"/>
    </xf>
    <xf numFmtId="0" fontId="80" fillId="0" borderId="78" xfId="0" applyFont="1" applyBorder="1"/>
    <xf numFmtId="0" fontId="80" fillId="0" borderId="79" xfId="0" applyFont="1" applyBorder="1"/>
    <xf numFmtId="166" fontId="24" fillId="35" borderId="80" xfId="0" applyNumberFormat="1" applyFont="1" applyFill="1" applyBorder="1" applyAlignment="1">
      <alignment horizontal="center" vertical="center" wrapText="1"/>
    </xf>
    <xf numFmtId="0" fontId="80" fillId="0" borderId="81" xfId="0" applyFont="1" applyBorder="1"/>
    <xf numFmtId="0" fontId="80" fillId="0" borderId="82" xfId="0" applyFont="1" applyBorder="1"/>
    <xf numFmtId="0" fontId="24" fillId="35" borderId="83" xfId="0" applyFont="1" applyFill="1" applyBorder="1" applyAlignment="1">
      <alignment horizontal="center" vertical="center" wrapText="1"/>
    </xf>
    <xf numFmtId="0" fontId="80" fillId="0" borderId="84" xfId="0" applyFont="1" applyBorder="1"/>
    <xf numFmtId="0" fontId="80" fillId="0" borderId="85" xfId="0" applyFont="1" applyBorder="1"/>
    <xf numFmtId="0" fontId="80" fillId="0" borderId="86" xfId="0" applyFont="1" applyBorder="1"/>
    <xf numFmtId="0" fontId="80" fillId="0" borderId="87" xfId="0" applyFont="1" applyBorder="1"/>
    <xf numFmtId="0" fontId="80" fillId="0" borderId="88" xfId="0" applyFont="1" applyBorder="1"/>
    <xf numFmtId="0" fontId="36" fillId="8" borderId="25" xfId="3" applyFont="1" applyFill="1" applyBorder="1" applyAlignment="1" applyProtection="1">
      <alignment horizontal="center" vertical="center" wrapText="1"/>
      <protection hidden="1"/>
    </xf>
    <xf numFmtId="0" fontId="36" fillId="8" borderId="2" xfId="3" applyFont="1" applyFill="1" applyBorder="1" applyAlignment="1" applyProtection="1">
      <alignment horizontal="center" vertical="center" wrapText="1"/>
      <protection hidden="1"/>
    </xf>
    <xf numFmtId="0" fontId="36" fillId="8" borderId="70" xfId="3" applyFont="1" applyFill="1" applyBorder="1" applyAlignment="1" applyProtection="1">
      <alignment horizontal="center" vertical="center" wrapText="1"/>
      <protection hidden="1"/>
    </xf>
    <xf numFmtId="0" fontId="28" fillId="0" borderId="11" xfId="3" applyNumberFormat="1" applyFont="1" applyFill="1" applyBorder="1" applyAlignment="1" applyProtection="1">
      <alignment horizontal="center" vertical="center" wrapText="1"/>
      <protection hidden="1"/>
    </xf>
    <xf numFmtId="0" fontId="28" fillId="0" borderId="12" xfId="3" applyNumberFormat="1" applyFont="1" applyFill="1" applyBorder="1" applyAlignment="1" applyProtection="1">
      <alignment horizontal="center" vertical="center" wrapText="1"/>
      <protection hidden="1"/>
    </xf>
    <xf numFmtId="0" fontId="28" fillId="0" borderId="13" xfId="3" applyNumberFormat="1" applyFont="1" applyFill="1" applyBorder="1" applyAlignment="1" applyProtection="1">
      <alignment horizontal="center" vertical="center" wrapText="1"/>
      <protection hidden="1"/>
    </xf>
    <xf numFmtId="0" fontId="12" fillId="0" borderId="11" xfId="3" applyNumberFormat="1" applyFont="1" applyFill="1" applyBorder="1" applyAlignment="1" applyProtection="1">
      <alignment horizontal="left" vertical="center" wrapText="1"/>
      <protection hidden="1"/>
    </xf>
    <xf numFmtId="0" fontId="12" fillId="0" borderId="12" xfId="3" applyNumberFormat="1" applyFont="1" applyFill="1" applyBorder="1" applyAlignment="1" applyProtection="1">
      <alignment horizontal="left" vertical="center" wrapText="1"/>
      <protection hidden="1"/>
    </xf>
    <xf numFmtId="0" fontId="12" fillId="0" borderId="13" xfId="3" applyNumberFormat="1" applyFont="1" applyFill="1" applyBorder="1" applyAlignment="1" applyProtection="1">
      <alignment horizontal="left" vertical="center" wrapText="1"/>
      <protection hidden="1"/>
    </xf>
    <xf numFmtId="0" fontId="12" fillId="0" borderId="62" xfId="3" applyNumberFormat="1" applyFont="1" applyFill="1" applyBorder="1" applyAlignment="1" applyProtection="1">
      <alignment horizontal="left" vertical="center" wrapText="1"/>
      <protection hidden="1"/>
    </xf>
    <xf numFmtId="0" fontId="12" fillId="0" borderId="39" xfId="3" applyNumberFormat="1" applyFont="1" applyFill="1" applyBorder="1" applyAlignment="1" applyProtection="1">
      <alignment horizontal="left" vertical="center" wrapText="1"/>
      <protection hidden="1"/>
    </xf>
    <xf numFmtId="0" fontId="12" fillId="0" borderId="61" xfId="3" applyNumberFormat="1" applyFont="1" applyFill="1" applyBorder="1" applyAlignment="1" applyProtection="1">
      <alignment horizontal="left" vertical="center" wrapText="1"/>
      <protection hidden="1"/>
    </xf>
    <xf numFmtId="0" fontId="28" fillId="0" borderId="35" xfId="3" applyNumberFormat="1" applyFont="1" applyFill="1" applyBorder="1" applyAlignment="1" applyProtection="1">
      <alignment horizontal="center" vertical="center" wrapText="1"/>
      <protection hidden="1"/>
    </xf>
    <xf numFmtId="0" fontId="12" fillId="4" borderId="33" xfId="3" applyFont="1" applyFill="1" applyBorder="1" applyAlignment="1" applyProtection="1">
      <alignment horizontal="center" vertical="center" wrapText="1"/>
      <protection hidden="1"/>
    </xf>
    <xf numFmtId="0" fontId="12" fillId="4" borderId="20" xfId="3" applyFont="1" applyFill="1" applyBorder="1" applyAlignment="1" applyProtection="1">
      <alignment horizontal="center" vertical="center" wrapText="1"/>
      <protection hidden="1"/>
    </xf>
    <xf numFmtId="0" fontId="12" fillId="4" borderId="30" xfId="3" applyFont="1" applyFill="1" applyBorder="1" applyAlignment="1" applyProtection="1">
      <alignment horizontal="center" vertical="center" wrapText="1"/>
      <protection hidden="1"/>
    </xf>
    <xf numFmtId="9" fontId="12" fillId="0" borderId="42" xfId="3" applyNumberFormat="1" applyFont="1" applyFill="1" applyBorder="1" applyAlignment="1" applyProtection="1">
      <alignment horizontal="center" vertical="center" wrapText="1"/>
      <protection hidden="1"/>
    </xf>
    <xf numFmtId="9" fontId="12" fillId="0" borderId="71" xfId="3" applyNumberFormat="1" applyFont="1" applyFill="1" applyBorder="1" applyAlignment="1" applyProtection="1">
      <alignment horizontal="center" vertical="center" wrapText="1"/>
      <protection hidden="1"/>
    </xf>
    <xf numFmtId="9" fontId="12" fillId="0" borderId="63" xfId="3" applyNumberFormat="1"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wrapText="1"/>
      <protection hidden="1"/>
    </xf>
    <xf numFmtId="0" fontId="28" fillId="0" borderId="13" xfId="0" applyFont="1" applyFill="1" applyBorder="1" applyAlignment="1" applyProtection="1">
      <alignment horizontal="center" vertical="center" wrapText="1"/>
      <protection hidden="1"/>
    </xf>
    <xf numFmtId="0" fontId="28" fillId="0" borderId="11" xfId="0" applyFont="1" applyFill="1" applyBorder="1" applyAlignment="1" applyProtection="1">
      <alignment horizontal="center" vertical="center"/>
      <protection hidden="1"/>
    </xf>
    <xf numFmtId="0" fontId="28" fillId="0" borderId="13" xfId="0" applyFont="1" applyFill="1" applyBorder="1" applyAlignment="1" applyProtection="1">
      <alignment horizontal="center" vertical="center"/>
      <protection hidden="1"/>
    </xf>
    <xf numFmtId="0" fontId="28" fillId="9" borderId="33" xfId="0" applyFont="1" applyFill="1" applyBorder="1" applyAlignment="1" applyProtection="1">
      <alignment horizontal="center" vertical="center" wrapText="1"/>
      <protection hidden="1"/>
    </xf>
    <xf numFmtId="0" fontId="28" fillId="9" borderId="20" xfId="0" applyFont="1" applyFill="1" applyBorder="1" applyAlignment="1" applyProtection="1">
      <alignment horizontal="center" vertical="center" wrapText="1"/>
      <protection hidden="1"/>
    </xf>
    <xf numFmtId="0" fontId="28" fillId="4" borderId="33" xfId="0" applyFont="1" applyFill="1" applyBorder="1" applyAlignment="1" applyProtection="1">
      <alignment horizontal="center" vertical="center" wrapText="1"/>
      <protection hidden="1"/>
    </xf>
    <xf numFmtId="0" fontId="28" fillId="4" borderId="20" xfId="0" applyFont="1" applyFill="1" applyBorder="1" applyAlignment="1" applyProtection="1">
      <alignment horizontal="center" vertical="center" wrapText="1"/>
      <protection hidden="1"/>
    </xf>
    <xf numFmtId="0" fontId="28" fillId="8" borderId="33" xfId="0" applyFont="1" applyFill="1" applyBorder="1" applyAlignment="1" applyProtection="1">
      <alignment horizontal="center" vertical="center" wrapText="1"/>
      <protection hidden="1"/>
    </xf>
    <xf numFmtId="0" fontId="28" fillId="8" borderId="20" xfId="0" applyFont="1" applyFill="1" applyBorder="1" applyAlignment="1" applyProtection="1">
      <alignment horizontal="center" vertical="center" wrapText="1"/>
      <protection hidden="1"/>
    </xf>
    <xf numFmtId="0" fontId="12" fillId="9" borderId="33" xfId="3" applyFont="1" applyFill="1" applyBorder="1" applyAlignment="1" applyProtection="1">
      <alignment horizontal="center" vertical="center" wrapText="1"/>
      <protection hidden="1"/>
    </xf>
    <xf numFmtId="0" fontId="12" fillId="9" borderId="20" xfId="3" applyFont="1" applyFill="1" applyBorder="1" applyAlignment="1" applyProtection="1">
      <alignment horizontal="center" vertical="center" wrapText="1"/>
      <protection hidden="1"/>
    </xf>
    <xf numFmtId="0" fontId="12" fillId="9" borderId="30" xfId="3"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protection hidden="1"/>
    </xf>
    <xf numFmtId="0" fontId="16" fillId="0" borderId="25" xfId="3" applyFont="1" applyFill="1" applyBorder="1" applyAlignment="1" applyProtection="1">
      <alignment horizontal="center" vertical="center" wrapText="1"/>
      <protection hidden="1"/>
    </xf>
    <xf numFmtId="0" fontId="16" fillId="0" borderId="70" xfId="3" applyFont="1" applyFill="1" applyBorder="1" applyAlignment="1" applyProtection="1">
      <alignment horizontal="center" vertical="center" wrapText="1"/>
      <protection hidden="1"/>
    </xf>
    <xf numFmtId="0" fontId="12" fillId="0" borderId="25" xfId="3" applyFont="1" applyFill="1" applyBorder="1" applyAlignment="1" applyProtection="1">
      <alignment horizontal="center" vertical="center" wrapText="1"/>
      <protection hidden="1"/>
    </xf>
    <xf numFmtId="0" fontId="12" fillId="0" borderId="70" xfId="3" applyFont="1" applyFill="1" applyBorder="1" applyAlignment="1" applyProtection="1">
      <alignment horizontal="center" vertical="center" wrapText="1"/>
      <protection hidden="1"/>
    </xf>
    <xf numFmtId="0" fontId="28" fillId="0" borderId="35" xfId="0" applyFont="1" applyFill="1" applyBorder="1" applyAlignment="1" applyProtection="1">
      <alignment horizontal="center" vertical="center" wrapText="1"/>
      <protection hidden="1"/>
    </xf>
    <xf numFmtId="0" fontId="28" fillId="0" borderId="37" xfId="0" applyFont="1" applyFill="1" applyBorder="1" applyAlignment="1" applyProtection="1">
      <alignment horizontal="center" vertical="center" wrapText="1"/>
      <protection hidden="1"/>
    </xf>
    <xf numFmtId="3" fontId="12" fillId="0" borderId="33" xfId="0" applyNumberFormat="1" applyFont="1" applyFill="1" applyBorder="1" applyAlignment="1" applyProtection="1">
      <alignment horizontal="center" vertical="center"/>
      <protection hidden="1"/>
    </xf>
    <xf numFmtId="3" fontId="12" fillId="0" borderId="20" xfId="0" applyNumberFormat="1" applyFont="1" applyFill="1" applyBorder="1" applyAlignment="1" applyProtection="1">
      <alignment horizontal="center" vertical="center"/>
      <protection hidden="1"/>
    </xf>
    <xf numFmtId="3" fontId="12" fillId="0" borderId="30" xfId="0" applyNumberFormat="1" applyFont="1" applyFill="1" applyBorder="1" applyAlignment="1" applyProtection="1">
      <alignment horizontal="center" vertical="center"/>
      <protection hidden="1"/>
    </xf>
    <xf numFmtId="1" fontId="28" fillId="0" borderId="33" xfId="0" applyNumberFormat="1" applyFont="1" applyFill="1" applyBorder="1" applyAlignment="1" applyProtection="1">
      <alignment horizontal="center" vertical="center" wrapText="1"/>
      <protection hidden="1"/>
    </xf>
    <xf numFmtId="1" fontId="28" fillId="0" borderId="20" xfId="0" applyNumberFormat="1" applyFont="1" applyFill="1" applyBorder="1" applyAlignment="1" applyProtection="1">
      <alignment horizontal="center" vertical="center" wrapText="1"/>
      <protection hidden="1"/>
    </xf>
    <xf numFmtId="1" fontId="28" fillId="0" borderId="30" xfId="0" applyNumberFormat="1" applyFont="1" applyFill="1" applyBorder="1" applyAlignment="1" applyProtection="1">
      <alignment horizontal="center" vertical="center" wrapText="1"/>
      <protection hidden="1"/>
    </xf>
    <xf numFmtId="9" fontId="28" fillId="0" borderId="33" xfId="0" applyNumberFormat="1" applyFont="1" applyFill="1" applyBorder="1" applyAlignment="1" applyProtection="1">
      <alignment horizontal="center" vertical="center" wrapText="1"/>
      <protection hidden="1"/>
    </xf>
    <xf numFmtId="9" fontId="28" fillId="0" borderId="20" xfId="0" applyNumberFormat="1" applyFont="1" applyFill="1" applyBorder="1" applyAlignment="1" applyProtection="1">
      <alignment horizontal="center" vertical="center" wrapText="1"/>
      <protection hidden="1"/>
    </xf>
    <xf numFmtId="9" fontId="28" fillId="0" borderId="30" xfId="0" applyNumberFormat="1" applyFont="1" applyFill="1" applyBorder="1" applyAlignment="1" applyProtection="1">
      <alignment horizontal="center" vertical="center" wrapText="1"/>
      <protection hidden="1"/>
    </xf>
    <xf numFmtId="0" fontId="16" fillId="0" borderId="14" xfId="3" applyFont="1" applyFill="1" applyBorder="1" applyAlignment="1" applyProtection="1">
      <alignment horizontal="center" vertical="center" wrapText="1"/>
      <protection hidden="1"/>
    </xf>
    <xf numFmtId="0" fontId="16" fillId="0" borderId="16" xfId="3" applyFont="1" applyFill="1" applyBorder="1" applyAlignment="1" applyProtection="1">
      <alignment horizontal="center" vertical="center" wrapText="1"/>
      <protection hidden="1"/>
    </xf>
    <xf numFmtId="0" fontId="16" fillId="0" borderId="21" xfId="3" applyFont="1" applyFill="1" applyBorder="1" applyAlignment="1" applyProtection="1">
      <alignment horizontal="center" vertical="center" wrapText="1"/>
      <protection hidden="1"/>
    </xf>
    <xf numFmtId="0" fontId="16" fillId="0" borderId="27" xfId="3" applyFont="1" applyFill="1" applyBorder="1" applyAlignment="1" applyProtection="1">
      <alignment horizontal="center" vertical="center" wrapText="1"/>
      <protection hidden="1"/>
    </xf>
    <xf numFmtId="0" fontId="16" fillId="0" borderId="17" xfId="3" applyFont="1" applyFill="1" applyBorder="1" applyAlignment="1" applyProtection="1">
      <alignment horizontal="center" vertical="center" wrapText="1"/>
      <protection hidden="1"/>
    </xf>
    <xf numFmtId="0" fontId="16" fillId="0" borderId="19" xfId="3" applyFont="1" applyFill="1" applyBorder="1" applyAlignment="1" applyProtection="1">
      <alignment horizontal="center" vertical="center" wrapText="1"/>
      <protection hidden="1"/>
    </xf>
    <xf numFmtId="0" fontId="16" fillId="0" borderId="33" xfId="3" applyFont="1" applyFill="1" applyBorder="1" applyAlignment="1" applyProtection="1">
      <alignment horizontal="center" vertical="center" wrapText="1"/>
      <protection hidden="1"/>
    </xf>
    <xf numFmtId="0" fontId="16" fillId="0" borderId="20" xfId="3" applyFont="1" applyFill="1" applyBorder="1" applyAlignment="1" applyProtection="1">
      <alignment horizontal="center" vertical="center" wrapText="1"/>
      <protection hidden="1"/>
    </xf>
    <xf numFmtId="0" fontId="16" fillId="0" borderId="30" xfId="3" applyFont="1" applyFill="1" applyBorder="1" applyAlignment="1" applyProtection="1">
      <alignment horizontal="center" vertical="center" wrapText="1"/>
      <protection hidden="1"/>
    </xf>
    <xf numFmtId="0" fontId="28" fillId="0" borderId="37" xfId="0" applyFont="1" applyFill="1" applyBorder="1" applyAlignment="1" applyProtection="1">
      <alignment horizontal="center" vertical="center"/>
      <protection hidden="1"/>
    </xf>
    <xf numFmtId="0" fontId="28" fillId="0" borderId="37" xfId="3" applyNumberFormat="1" applyFont="1" applyFill="1" applyBorder="1" applyAlignment="1" applyProtection="1">
      <alignment horizontal="center" vertical="center" wrapText="1"/>
      <protection hidden="1"/>
    </xf>
    <xf numFmtId="0" fontId="28" fillId="7" borderId="33" xfId="0" applyFont="1" applyFill="1" applyBorder="1" applyAlignment="1" applyProtection="1">
      <alignment horizontal="center" vertical="center" wrapText="1"/>
      <protection hidden="1"/>
    </xf>
    <xf numFmtId="0" fontId="28" fillId="7" borderId="20" xfId="0" applyFont="1" applyFill="1" applyBorder="1" applyAlignment="1" applyProtection="1">
      <alignment horizontal="center" vertical="center" wrapText="1"/>
      <protection hidden="1"/>
    </xf>
    <xf numFmtId="0" fontId="28" fillId="0" borderId="14" xfId="0" applyFont="1" applyFill="1" applyBorder="1" applyAlignment="1" applyProtection="1">
      <alignment horizontal="center" vertical="center" wrapText="1"/>
      <protection hidden="1"/>
    </xf>
    <xf numFmtId="0" fontId="28" fillId="0" borderId="15" xfId="0" applyFont="1" applyFill="1" applyBorder="1" applyAlignment="1" applyProtection="1">
      <alignment horizontal="center" vertical="center" wrapText="1"/>
      <protection hidden="1"/>
    </xf>
    <xf numFmtId="0" fontId="28" fillId="0" borderId="16" xfId="0" applyFont="1" applyFill="1" applyBorder="1" applyAlignment="1" applyProtection="1">
      <alignment horizontal="center" vertical="center" wrapText="1"/>
      <protection hidden="1"/>
    </xf>
    <xf numFmtId="0" fontId="28" fillId="0" borderId="21" xfId="0" applyFont="1" applyFill="1" applyBorder="1" applyAlignment="1" applyProtection="1">
      <alignment horizontal="center" vertical="center" wrapText="1"/>
      <protection hidden="1"/>
    </xf>
    <xf numFmtId="0" fontId="28" fillId="0" borderId="0" xfId="0" applyFont="1" applyFill="1" applyBorder="1" applyAlignment="1" applyProtection="1">
      <alignment horizontal="center" vertical="center" wrapText="1"/>
      <protection hidden="1"/>
    </xf>
    <xf numFmtId="0" fontId="28" fillId="0" borderId="27" xfId="0" applyFont="1" applyFill="1" applyBorder="1" applyAlignment="1" applyProtection="1">
      <alignment horizontal="center" vertical="center" wrapText="1"/>
      <protection hidden="1"/>
    </xf>
    <xf numFmtId="0" fontId="29" fillId="37" borderId="11" xfId="3" applyFont="1" applyFill="1" applyBorder="1" applyAlignment="1" applyProtection="1">
      <alignment horizontal="center" vertical="center" wrapText="1"/>
      <protection hidden="1"/>
    </xf>
    <xf numFmtId="0" fontId="29" fillId="37" borderId="12" xfId="3" applyFont="1" applyFill="1" applyBorder="1" applyAlignment="1" applyProtection="1">
      <alignment horizontal="center" vertical="center" wrapText="1"/>
      <protection hidden="1"/>
    </xf>
    <xf numFmtId="0" fontId="29" fillId="37" borderId="13" xfId="3" applyFont="1" applyFill="1" applyBorder="1" applyAlignment="1" applyProtection="1">
      <alignment horizontal="center" vertical="center" wrapText="1"/>
      <protection hidden="1"/>
    </xf>
    <xf numFmtId="0" fontId="12" fillId="0" borderId="35" xfId="3" applyNumberFormat="1" applyFont="1" applyFill="1" applyBorder="1" applyAlignment="1" applyProtection="1">
      <alignment horizontal="justify" vertical="center" wrapText="1"/>
      <protection hidden="1"/>
    </xf>
    <xf numFmtId="0" fontId="12" fillId="0" borderId="35" xfId="3" applyNumberFormat="1" applyFont="1" applyFill="1" applyBorder="1" applyAlignment="1" applyProtection="1">
      <alignment horizontal="center" vertical="center" wrapText="1"/>
      <protection hidden="1"/>
    </xf>
    <xf numFmtId="0" fontId="29" fillId="37" borderId="24" xfId="3" applyFont="1" applyFill="1" applyBorder="1" applyAlignment="1" applyProtection="1">
      <alignment horizontal="center" vertical="center" wrapText="1"/>
      <protection hidden="1"/>
    </xf>
    <xf numFmtId="0" fontId="28" fillId="0" borderId="35" xfId="3" applyNumberFormat="1" applyFont="1" applyFill="1" applyBorder="1" applyAlignment="1" applyProtection="1">
      <alignment horizontal="justify" vertical="center" wrapText="1"/>
      <protection hidden="1"/>
    </xf>
    <xf numFmtId="0" fontId="28" fillId="2" borderId="35" xfId="3" applyNumberFormat="1" applyFont="1" applyFill="1" applyBorder="1" applyAlignment="1" applyProtection="1">
      <alignment horizontal="justify" vertical="center" wrapText="1"/>
      <protection hidden="1"/>
    </xf>
    <xf numFmtId="0" fontId="28" fillId="0" borderId="14" xfId="0" quotePrefix="1" applyFont="1" applyFill="1" applyBorder="1" applyAlignment="1" applyProtection="1">
      <alignment horizontal="center" vertical="center" wrapText="1"/>
      <protection hidden="1"/>
    </xf>
    <xf numFmtId="0" fontId="28" fillId="0" borderId="15" xfId="0" quotePrefix="1" applyFont="1" applyFill="1" applyBorder="1" applyAlignment="1" applyProtection="1">
      <alignment horizontal="center" vertical="center" wrapText="1"/>
      <protection hidden="1"/>
    </xf>
    <xf numFmtId="0" fontId="28" fillId="0" borderId="16" xfId="0" quotePrefix="1" applyFont="1" applyFill="1" applyBorder="1" applyAlignment="1" applyProtection="1">
      <alignment horizontal="center" vertical="center" wrapText="1"/>
      <protection hidden="1"/>
    </xf>
    <xf numFmtId="0" fontId="28" fillId="0" borderId="21" xfId="0" quotePrefix="1" applyFont="1" applyFill="1" applyBorder="1" applyAlignment="1" applyProtection="1">
      <alignment horizontal="center" vertical="center" wrapText="1"/>
      <protection hidden="1"/>
    </xf>
    <xf numFmtId="0" fontId="28" fillId="0" borderId="0" xfId="0" quotePrefix="1" applyFont="1" applyFill="1" applyBorder="1" applyAlignment="1" applyProtection="1">
      <alignment horizontal="center" vertical="center" wrapText="1"/>
      <protection hidden="1"/>
    </xf>
    <xf numFmtId="0" fontId="28" fillId="0" borderId="27" xfId="0" quotePrefix="1" applyFont="1" applyFill="1" applyBorder="1" applyAlignment="1" applyProtection="1">
      <alignment horizontal="center" vertical="center" wrapText="1"/>
      <protection hidden="1"/>
    </xf>
    <xf numFmtId="0" fontId="28" fillId="13" borderId="33" xfId="0" quotePrefix="1" applyFont="1" applyFill="1" applyBorder="1" applyAlignment="1" applyProtection="1">
      <alignment horizontal="center" vertical="center" wrapText="1"/>
      <protection hidden="1"/>
    </xf>
    <xf numFmtId="0" fontId="28" fillId="13" borderId="20" xfId="0" quotePrefix="1" applyFont="1" applyFill="1" applyBorder="1" applyAlignment="1" applyProtection="1">
      <alignment horizontal="center" vertical="center" wrapText="1"/>
      <protection hidden="1"/>
    </xf>
    <xf numFmtId="0" fontId="28" fillId="13" borderId="30" xfId="0" quotePrefix="1" applyFont="1" applyFill="1" applyBorder="1" applyAlignment="1" applyProtection="1">
      <alignment horizontal="center" vertical="center" wrapText="1"/>
      <protection hidden="1"/>
    </xf>
    <xf numFmtId="0" fontId="28" fillId="0" borderId="69" xfId="0" applyFont="1" applyFill="1" applyBorder="1" applyAlignment="1" applyProtection="1">
      <alignment horizontal="center" vertical="center" wrapText="1"/>
      <protection hidden="1"/>
    </xf>
    <xf numFmtId="0" fontId="28" fillId="0" borderId="3" xfId="0" applyFont="1" applyFill="1" applyBorder="1" applyAlignment="1" applyProtection="1">
      <alignment horizontal="center" vertical="center" wrapText="1"/>
      <protection hidden="1"/>
    </xf>
    <xf numFmtId="0" fontId="28" fillId="0" borderId="5" xfId="0" applyFont="1" applyFill="1" applyBorder="1" applyAlignment="1" applyProtection="1">
      <alignment horizontal="center" vertical="center" wrapText="1"/>
      <protection hidden="1"/>
    </xf>
    <xf numFmtId="0" fontId="28" fillId="0" borderId="68" xfId="0" applyFont="1" applyFill="1" applyBorder="1" applyAlignment="1" applyProtection="1">
      <alignment horizontal="center" vertical="center" wrapText="1"/>
      <protection hidden="1"/>
    </xf>
    <xf numFmtId="0" fontId="28" fillId="0" borderId="23" xfId="0" applyFont="1" applyFill="1" applyBorder="1" applyAlignment="1" applyProtection="1">
      <alignment horizontal="center" vertical="center" wrapText="1"/>
      <protection hidden="1"/>
    </xf>
    <xf numFmtId="0" fontId="28" fillId="0" borderId="24" xfId="0" applyFont="1" applyFill="1" applyBorder="1" applyAlignment="1" applyProtection="1">
      <alignment horizontal="center" vertical="center" wrapText="1"/>
      <protection hidden="1"/>
    </xf>
    <xf numFmtId="0" fontId="28" fillId="0" borderId="35" xfId="0" applyFont="1" applyFill="1" applyBorder="1" applyAlignment="1" applyProtection="1">
      <alignment horizontal="justify" vertical="center" wrapText="1"/>
      <protection hidden="1"/>
    </xf>
    <xf numFmtId="0" fontId="28" fillId="0" borderId="33" xfId="0" applyFont="1" applyFill="1" applyBorder="1" applyAlignment="1" applyProtection="1">
      <alignment horizontal="justify" vertical="center" wrapText="1"/>
      <protection hidden="1"/>
    </xf>
    <xf numFmtId="0" fontId="28" fillId="0" borderId="37" xfId="0" applyFont="1" applyFill="1" applyBorder="1" applyAlignment="1" applyProtection="1">
      <alignment horizontal="justify" vertical="center" wrapText="1"/>
      <protection hidden="1"/>
    </xf>
    <xf numFmtId="0" fontId="28" fillId="0" borderId="40" xfId="0" applyFont="1" applyFill="1" applyBorder="1" applyAlignment="1" applyProtection="1">
      <alignment horizontal="center" vertical="center" wrapText="1"/>
      <protection hidden="1"/>
    </xf>
    <xf numFmtId="0" fontId="28" fillId="0" borderId="72" xfId="0" applyFont="1" applyFill="1" applyBorder="1" applyAlignment="1" applyProtection="1">
      <alignment horizontal="center" vertical="center" wrapText="1"/>
      <protection hidden="1"/>
    </xf>
    <xf numFmtId="0" fontId="28" fillId="0" borderId="73" xfId="0" applyFont="1" applyFill="1" applyBorder="1" applyAlignment="1" applyProtection="1">
      <alignment horizontal="center" vertical="center" wrapText="1"/>
      <protection hidden="1"/>
    </xf>
    <xf numFmtId="0" fontId="28" fillId="0" borderId="34" xfId="0" applyFont="1" applyFill="1" applyBorder="1" applyAlignment="1" applyProtection="1">
      <alignment horizontal="center" vertical="center" wrapText="1"/>
      <protection hidden="1"/>
    </xf>
    <xf numFmtId="0" fontId="28" fillId="0" borderId="67" xfId="0" applyFont="1" applyFill="1" applyBorder="1" applyAlignment="1" applyProtection="1">
      <alignment horizontal="center" vertical="center" wrapText="1"/>
      <protection hidden="1"/>
    </xf>
    <xf numFmtId="0" fontId="28" fillId="0" borderId="33" xfId="0" applyFont="1" applyFill="1" applyBorder="1" applyAlignment="1" applyProtection="1">
      <alignment horizontal="center" vertical="center" wrapText="1"/>
      <protection hidden="1"/>
    </xf>
    <xf numFmtId="0" fontId="28" fillId="0" borderId="20" xfId="0" applyFont="1" applyFill="1" applyBorder="1" applyAlignment="1" applyProtection="1">
      <alignment horizontal="center" vertical="center" wrapText="1"/>
      <protection hidden="1"/>
    </xf>
    <xf numFmtId="0" fontId="28" fillId="0" borderId="66" xfId="0" applyFont="1" applyFill="1" applyBorder="1" applyAlignment="1" applyProtection="1">
      <alignment horizontal="center" vertical="center" wrapText="1"/>
      <protection hidden="1"/>
    </xf>
    <xf numFmtId="3" fontId="12" fillId="0" borderId="62" xfId="2" applyNumberFormat="1" applyFont="1" applyFill="1" applyBorder="1" applyAlignment="1" applyProtection="1">
      <alignment horizontal="center" vertical="center"/>
      <protection hidden="1"/>
    </xf>
    <xf numFmtId="3" fontId="12" fillId="0" borderId="61" xfId="2" applyNumberFormat="1" applyFont="1" applyFill="1" applyBorder="1" applyAlignment="1" applyProtection="1">
      <alignment horizontal="center" vertical="center"/>
      <protection hidden="1"/>
    </xf>
    <xf numFmtId="0" fontId="29" fillId="37" borderId="30" xfId="3" applyFont="1" applyFill="1" applyBorder="1" applyAlignment="1" applyProtection="1">
      <alignment horizontal="center" vertical="center" wrapText="1"/>
      <protection hidden="1"/>
    </xf>
    <xf numFmtId="0" fontId="28" fillId="0" borderId="55" xfId="0" applyFont="1" applyFill="1" applyBorder="1" applyAlignment="1" applyProtection="1">
      <alignment horizontal="center" vertical="center" wrapText="1"/>
      <protection hidden="1"/>
    </xf>
    <xf numFmtId="0" fontId="28" fillId="0" borderId="1" xfId="0" applyFont="1" applyFill="1" applyBorder="1" applyAlignment="1" applyProtection="1">
      <alignment horizontal="center" vertical="center" wrapText="1"/>
      <protection hidden="1"/>
    </xf>
    <xf numFmtId="0" fontId="28" fillId="0" borderId="65" xfId="0" applyFont="1" applyFill="1" applyBorder="1" applyAlignment="1" applyProtection="1">
      <alignment horizontal="center" vertical="center" wrapText="1"/>
      <protection hidden="1"/>
    </xf>
    <xf numFmtId="0" fontId="28" fillId="0" borderId="57" xfId="0" applyFont="1" applyFill="1" applyBorder="1" applyAlignment="1" applyProtection="1">
      <alignment horizontal="center" vertical="center" wrapText="1"/>
      <protection hidden="1"/>
    </xf>
    <xf numFmtId="0" fontId="28" fillId="0" borderId="18" xfId="0" applyFont="1" applyFill="1" applyBorder="1" applyAlignment="1" applyProtection="1">
      <alignment horizontal="center" vertical="center" wrapText="1"/>
      <protection hidden="1"/>
    </xf>
    <xf numFmtId="0" fontId="28" fillId="0" borderId="19" xfId="0" applyFont="1" applyFill="1" applyBorder="1" applyAlignment="1" applyProtection="1">
      <alignment horizontal="center" vertical="center" wrapText="1"/>
      <protection hidden="1"/>
    </xf>
    <xf numFmtId="0" fontId="12" fillId="0" borderId="35" xfId="3" applyFont="1" applyFill="1" applyBorder="1" applyAlignment="1" applyProtection="1">
      <alignment horizontal="justify" vertical="center" wrapText="1"/>
      <protection hidden="1"/>
    </xf>
    <xf numFmtId="0" fontId="12" fillId="0" borderId="14" xfId="3" applyFont="1" applyFill="1" applyBorder="1" applyAlignment="1" applyProtection="1">
      <alignment horizontal="center" vertical="center" wrapText="1"/>
      <protection hidden="1"/>
    </xf>
    <xf numFmtId="0" fontId="12" fillId="0" borderId="16" xfId="3" applyFont="1" applyFill="1" applyBorder="1" applyAlignment="1" applyProtection="1">
      <alignment horizontal="center" vertical="center" wrapText="1"/>
      <protection hidden="1"/>
    </xf>
    <xf numFmtId="0" fontId="12" fillId="0" borderId="17" xfId="3" applyFont="1" applyFill="1" applyBorder="1" applyAlignment="1" applyProtection="1">
      <alignment horizontal="center" vertical="center" wrapText="1"/>
      <protection hidden="1"/>
    </xf>
    <xf numFmtId="0" fontId="12" fillId="0" borderId="19" xfId="3" applyFont="1" applyFill="1" applyBorder="1" applyAlignment="1" applyProtection="1">
      <alignment horizontal="center" vertical="center" wrapText="1"/>
      <protection hidden="1"/>
    </xf>
    <xf numFmtId="0" fontId="12" fillId="0" borderId="33" xfId="3" applyFont="1" applyFill="1" applyBorder="1" applyAlignment="1" applyProtection="1">
      <alignment horizontal="center" vertical="center" wrapText="1"/>
      <protection hidden="1"/>
    </xf>
    <xf numFmtId="0" fontId="12" fillId="0" borderId="20" xfId="3" applyFont="1" applyFill="1" applyBorder="1" applyAlignment="1" applyProtection="1">
      <alignment horizontal="center" vertical="center" wrapText="1"/>
      <protection hidden="1"/>
    </xf>
    <xf numFmtId="0" fontId="12" fillId="0" borderId="21" xfId="3" applyFont="1" applyFill="1" applyBorder="1" applyAlignment="1" applyProtection="1">
      <alignment horizontal="center" vertical="center" wrapText="1"/>
      <protection hidden="1"/>
    </xf>
    <xf numFmtId="0" fontId="12" fillId="0" borderId="27" xfId="3" applyFont="1" applyFill="1" applyBorder="1" applyAlignment="1" applyProtection="1">
      <alignment horizontal="center" vertical="center" wrapText="1"/>
      <protection hidden="1"/>
    </xf>
    <xf numFmtId="0" fontId="76" fillId="0" borderId="40" xfId="3" applyFont="1" applyFill="1" applyBorder="1" applyAlignment="1" applyProtection="1">
      <alignment horizontal="center" vertical="center" wrapText="1"/>
      <protection hidden="1"/>
    </xf>
    <xf numFmtId="0" fontId="76" fillId="0" borderId="31" xfId="3" applyFont="1" applyFill="1" applyBorder="1" applyAlignment="1" applyProtection="1">
      <alignment horizontal="center" vertical="center" wrapText="1"/>
      <protection hidden="1"/>
    </xf>
    <xf numFmtId="0" fontId="76" fillId="0" borderId="33" xfId="3" applyFont="1" applyFill="1" applyBorder="1" applyAlignment="1" applyProtection="1">
      <alignment horizontal="center" vertical="center" wrapText="1"/>
      <protection hidden="1"/>
    </xf>
    <xf numFmtId="0" fontId="76" fillId="0" borderId="30" xfId="3" applyFont="1" applyFill="1" applyBorder="1" applyAlignment="1" applyProtection="1">
      <alignment horizontal="center" vertical="center" wrapText="1"/>
      <protection hidden="1"/>
    </xf>
    <xf numFmtId="0" fontId="28" fillId="0" borderId="35" xfId="0" applyFont="1" applyFill="1" applyBorder="1" applyAlignment="1" applyProtection="1">
      <alignment horizontal="left" vertical="center" wrapText="1"/>
      <protection hidden="1"/>
    </xf>
    <xf numFmtId="0" fontId="28" fillId="0" borderId="35" xfId="3" quotePrefix="1" applyNumberFormat="1" applyFont="1" applyFill="1" applyBorder="1" applyAlignment="1" applyProtection="1">
      <alignment horizontal="justify" vertical="center" wrapText="1"/>
      <protection hidden="1"/>
    </xf>
    <xf numFmtId="0" fontId="28" fillId="5" borderId="35" xfId="3" applyNumberFormat="1" applyFont="1" applyFill="1" applyBorder="1" applyAlignment="1" applyProtection="1">
      <alignment horizontal="justify" vertical="center" wrapText="1"/>
      <protection hidden="1"/>
    </xf>
    <xf numFmtId="0" fontId="6" fillId="23" borderId="24" xfId="0" applyFont="1" applyFill="1" applyBorder="1" applyAlignment="1">
      <alignment horizontal="left" vertical="center"/>
    </xf>
    <xf numFmtId="0" fontId="6" fillId="23" borderId="26" xfId="0" applyFont="1" applyFill="1" applyBorder="1" applyAlignment="1">
      <alignment horizontal="left" vertical="center"/>
    </xf>
    <xf numFmtId="0" fontId="6" fillId="23" borderId="35" xfId="0" applyFont="1" applyFill="1" applyBorder="1" applyAlignment="1">
      <alignment horizontal="left" vertical="center"/>
    </xf>
    <xf numFmtId="0" fontId="6" fillId="23" borderId="36" xfId="0" applyFont="1" applyFill="1" applyBorder="1" applyAlignment="1">
      <alignment horizontal="left" vertical="center"/>
    </xf>
    <xf numFmtId="0" fontId="6" fillId="23" borderId="37" xfId="0" applyFont="1" applyFill="1" applyBorder="1" applyAlignment="1">
      <alignment horizontal="left" vertical="center"/>
    </xf>
    <xf numFmtId="0" fontId="6" fillId="23" borderId="29" xfId="0" applyFont="1" applyFill="1" applyBorder="1" applyAlignment="1">
      <alignment horizontal="left" vertical="center"/>
    </xf>
    <xf numFmtId="0" fontId="6" fillId="23" borderId="22" xfId="0" applyFont="1" applyFill="1" applyBorder="1" applyAlignment="1">
      <alignment horizontal="left" vertical="center"/>
    </xf>
    <xf numFmtId="0" fontId="6" fillId="23" borderId="32" xfId="0" applyFont="1" applyFill="1" applyBorder="1" applyAlignment="1">
      <alignment horizontal="left" vertical="center"/>
    </xf>
    <xf numFmtId="0" fontId="12" fillId="23" borderId="31" xfId="0" applyFont="1" applyFill="1" applyBorder="1" applyAlignment="1">
      <alignment horizontal="left" vertical="center"/>
    </xf>
    <xf numFmtId="0" fontId="12" fillId="23" borderId="30" xfId="0" applyFont="1" applyFill="1" applyBorder="1" applyAlignment="1">
      <alignment horizontal="left" vertical="center"/>
    </xf>
    <xf numFmtId="0" fontId="12" fillId="23" borderId="34" xfId="0" applyFont="1" applyFill="1" applyBorder="1" applyAlignment="1">
      <alignment horizontal="left" vertical="center"/>
    </xf>
    <xf numFmtId="0" fontId="12" fillId="23" borderId="35" xfId="0" applyFont="1" applyFill="1" applyBorder="1" applyAlignment="1">
      <alignment horizontal="left" vertical="center"/>
    </xf>
    <xf numFmtId="0" fontId="12" fillId="23" borderId="28" xfId="0" applyFont="1" applyFill="1" applyBorder="1" applyAlignment="1">
      <alignment horizontal="left" vertical="center"/>
    </xf>
    <xf numFmtId="0" fontId="12" fillId="23" borderId="37" xfId="0" applyFont="1" applyFill="1" applyBorder="1" applyAlignment="1">
      <alignment horizontal="left" vertical="center"/>
    </xf>
    <xf numFmtId="0" fontId="24" fillId="2" borderId="23" xfId="0" applyFont="1" applyFill="1" applyBorder="1" applyAlignment="1" applyProtection="1">
      <alignment horizontal="center" vertical="center"/>
      <protection hidden="1"/>
    </xf>
    <xf numFmtId="0" fontId="24" fillId="2" borderId="24" xfId="0" applyFont="1" applyFill="1" applyBorder="1" applyAlignment="1" applyProtection="1">
      <alignment horizontal="center" vertical="center"/>
      <protection hidden="1"/>
    </xf>
    <xf numFmtId="0" fontId="24" fillId="2" borderId="34" xfId="0" applyFont="1" applyFill="1" applyBorder="1" applyAlignment="1" applyProtection="1">
      <alignment horizontal="center" vertical="center"/>
      <protection hidden="1"/>
    </xf>
    <xf numFmtId="0" fontId="24" fillId="2" borderId="35" xfId="0" applyFont="1" applyFill="1" applyBorder="1" applyAlignment="1" applyProtection="1">
      <alignment horizontal="center" vertical="center"/>
      <protection hidden="1"/>
    </xf>
    <xf numFmtId="0" fontId="24" fillId="2" borderId="28" xfId="0" applyFont="1" applyFill="1" applyBorder="1" applyAlignment="1" applyProtection="1">
      <alignment horizontal="center" vertical="center"/>
      <protection hidden="1"/>
    </xf>
    <xf numFmtId="0" fontId="24" fillId="2" borderId="37" xfId="0" applyFont="1" applyFill="1" applyBorder="1" applyAlignment="1" applyProtection="1">
      <alignment horizontal="center" vertical="center"/>
      <protection hidden="1"/>
    </xf>
    <xf numFmtId="0" fontId="6" fillId="2" borderId="24" xfId="3" applyFont="1" applyFill="1" applyBorder="1" applyAlignment="1" applyProtection="1">
      <alignment horizontal="center" vertical="center"/>
      <protection hidden="1"/>
    </xf>
    <xf numFmtId="0" fontId="6" fillId="2" borderId="35" xfId="3" applyFont="1" applyFill="1" applyBorder="1" applyAlignment="1" applyProtection="1">
      <alignment horizontal="center" vertical="center"/>
      <protection hidden="1"/>
    </xf>
    <xf numFmtId="0" fontId="6" fillId="2" borderId="37" xfId="3" applyFont="1" applyFill="1" applyBorder="1" applyAlignment="1" applyProtection="1">
      <alignment horizontal="center" vertical="center"/>
      <protection hidden="1"/>
    </xf>
    <xf numFmtId="0" fontId="12" fillId="2" borderId="9" xfId="3" applyFont="1" applyFill="1" applyBorder="1" applyAlignment="1" applyProtection="1">
      <alignment horizontal="center" vertical="center" wrapText="1"/>
      <protection hidden="1"/>
    </xf>
    <xf numFmtId="0" fontId="12" fillId="2" borderId="10" xfId="3" applyFont="1" applyFill="1" applyBorder="1" applyAlignment="1" applyProtection="1">
      <alignment horizontal="center" vertical="center" wrapText="1"/>
      <protection hidden="1"/>
    </xf>
    <xf numFmtId="0" fontId="82" fillId="37" borderId="41" xfId="3" applyFont="1" applyFill="1" applyBorder="1" applyAlignment="1" applyProtection="1">
      <alignment horizontal="center" vertical="center" wrapText="1"/>
      <protection hidden="1"/>
    </xf>
    <xf numFmtId="0" fontId="82" fillId="37" borderId="9" xfId="3" applyFont="1" applyFill="1" applyBorder="1" applyAlignment="1" applyProtection="1">
      <alignment horizontal="center" vertical="center" wrapText="1"/>
      <protection hidden="1"/>
    </xf>
    <xf numFmtId="0" fontId="12" fillId="0" borderId="34" xfId="3" applyFont="1" applyFill="1" applyBorder="1" applyAlignment="1" applyProtection="1">
      <alignment horizontal="center" vertical="center" wrapText="1"/>
      <protection hidden="1"/>
    </xf>
    <xf numFmtId="0" fontId="12" fillId="0" borderId="28" xfId="3" applyFont="1" applyFill="1" applyBorder="1" applyAlignment="1" applyProtection="1">
      <alignment horizontal="center" vertical="center" wrapText="1"/>
      <protection hidden="1"/>
    </xf>
    <xf numFmtId="0" fontId="71" fillId="9" borderId="34" xfId="3" applyFont="1" applyFill="1" applyBorder="1" applyAlignment="1" applyProtection="1">
      <alignment horizontal="left" vertical="center" wrapText="1"/>
      <protection hidden="1"/>
    </xf>
    <xf numFmtId="0" fontId="71" fillId="9" borderId="35" xfId="3" applyFont="1" applyFill="1" applyBorder="1" applyAlignment="1" applyProtection="1">
      <alignment horizontal="left" vertical="center" wrapText="1"/>
      <protection hidden="1"/>
    </xf>
    <xf numFmtId="0" fontId="71" fillId="9" borderId="28" xfId="3" applyFont="1" applyFill="1" applyBorder="1" applyAlignment="1" applyProtection="1">
      <alignment horizontal="left" vertical="center" wrapText="1"/>
      <protection hidden="1"/>
    </xf>
    <xf numFmtId="0" fontId="71" fillId="9" borderId="37" xfId="3" applyFont="1" applyFill="1" applyBorder="1" applyAlignment="1" applyProtection="1">
      <alignment horizontal="left" vertical="center" wrapText="1"/>
      <protection hidden="1"/>
    </xf>
    <xf numFmtId="0" fontId="11" fillId="2" borderId="35" xfId="3" applyFont="1" applyFill="1" applyBorder="1" applyAlignment="1" applyProtection="1">
      <alignment horizontal="left" vertical="center" wrapText="1"/>
      <protection hidden="1"/>
    </xf>
    <xf numFmtId="0" fontId="11" fillId="2" borderId="36" xfId="3" applyFont="1" applyFill="1" applyBorder="1" applyAlignment="1" applyProtection="1">
      <alignment horizontal="left" vertical="center" wrapText="1"/>
      <protection hidden="1"/>
    </xf>
    <xf numFmtId="0" fontId="6" fillId="9" borderId="34" xfId="3" applyFont="1" applyFill="1" applyBorder="1" applyAlignment="1" applyProtection="1">
      <alignment horizontal="center" vertical="center" wrapText="1"/>
      <protection hidden="1"/>
    </xf>
    <xf numFmtId="0" fontId="6" fillId="9" borderId="35" xfId="3" applyFont="1" applyFill="1" applyBorder="1" applyAlignment="1" applyProtection="1">
      <alignment horizontal="center" vertical="center" wrapText="1"/>
      <protection hidden="1"/>
    </xf>
    <xf numFmtId="0" fontId="14" fillId="0" borderId="35" xfId="3" applyFont="1" applyFill="1" applyBorder="1" applyAlignment="1" applyProtection="1">
      <alignment horizontal="center" vertical="center" wrapText="1"/>
      <protection hidden="1"/>
    </xf>
    <xf numFmtId="0" fontId="14" fillId="8" borderId="35" xfId="3" applyFont="1" applyFill="1" applyBorder="1" applyAlignment="1" applyProtection="1">
      <alignment horizontal="center" vertical="center" wrapText="1"/>
      <protection hidden="1"/>
    </xf>
    <xf numFmtId="0" fontId="13" fillId="10" borderId="35" xfId="3" applyFont="1" applyFill="1" applyBorder="1" applyAlignment="1" applyProtection="1">
      <alignment horizontal="center" vertical="center" wrapText="1"/>
      <protection hidden="1"/>
    </xf>
    <xf numFmtId="0" fontId="6" fillId="9" borderId="35" xfId="4" applyFont="1" applyFill="1" applyBorder="1" applyAlignment="1" applyProtection="1">
      <alignment horizontal="center" vertical="center" wrapText="1"/>
      <protection hidden="1"/>
    </xf>
    <xf numFmtId="0" fontId="36" fillId="9" borderId="23" xfId="3" applyFont="1" applyFill="1" applyBorder="1" applyAlignment="1" applyProtection="1">
      <alignment horizontal="center" vertical="center" wrapText="1"/>
      <protection hidden="1"/>
    </xf>
    <xf numFmtId="0" fontId="36" fillId="9" borderId="24" xfId="3" applyFont="1" applyFill="1" applyBorder="1" applyAlignment="1" applyProtection="1">
      <alignment horizontal="center" vertical="center" wrapText="1"/>
      <protection hidden="1"/>
    </xf>
    <xf numFmtId="0" fontId="36" fillId="9" borderId="34" xfId="3" applyFont="1" applyFill="1" applyBorder="1" applyAlignment="1" applyProtection="1">
      <alignment horizontal="center" vertical="center" wrapText="1"/>
      <protection hidden="1"/>
    </xf>
    <xf numFmtId="0" fontId="36" fillId="9" borderId="35" xfId="3" applyFont="1" applyFill="1" applyBorder="1" applyAlignment="1" applyProtection="1">
      <alignment horizontal="center" vertical="center" wrapText="1"/>
      <protection hidden="1"/>
    </xf>
    <xf numFmtId="0" fontId="6" fillId="9" borderId="24" xfId="3" applyFont="1" applyFill="1" applyBorder="1" applyAlignment="1" applyProtection="1">
      <alignment horizontal="center" vertical="center" wrapText="1"/>
      <protection hidden="1"/>
    </xf>
    <xf numFmtId="0" fontId="36" fillId="8" borderId="24" xfId="3" applyFont="1" applyFill="1" applyBorder="1" applyAlignment="1" applyProtection="1">
      <alignment horizontal="center" vertical="center" wrapText="1"/>
      <protection hidden="1"/>
    </xf>
    <xf numFmtId="0" fontId="36" fillId="8" borderId="26" xfId="3" applyFont="1" applyFill="1" applyBorder="1" applyAlignment="1" applyProtection="1">
      <alignment horizontal="center" vertical="center" wrapText="1"/>
      <protection hidden="1"/>
    </xf>
    <xf numFmtId="0" fontId="26" fillId="37" borderId="24" xfId="3" applyFont="1" applyFill="1" applyBorder="1" applyAlignment="1" applyProtection="1">
      <alignment horizontal="center" vertical="center"/>
      <protection hidden="1"/>
    </xf>
    <xf numFmtId="0" fontId="7" fillId="2" borderId="9" xfId="0" applyFont="1" applyFill="1" applyBorder="1" applyAlignment="1" applyProtection="1">
      <alignment horizontal="center" vertical="center" wrapText="1"/>
      <protection hidden="1"/>
    </xf>
    <xf numFmtId="0" fontId="7" fillId="2" borderId="10" xfId="0" applyFont="1" applyFill="1" applyBorder="1" applyAlignment="1" applyProtection="1">
      <alignment horizontal="center" vertical="center" wrapText="1"/>
      <protection hidden="1"/>
    </xf>
    <xf numFmtId="0" fontId="84" fillId="36" borderId="35" xfId="0" applyFont="1" applyFill="1" applyBorder="1" applyAlignment="1">
      <alignment horizontal="center" vertical="center" wrapText="1"/>
    </xf>
    <xf numFmtId="0" fontId="13" fillId="0" borderId="35" xfId="0" applyFont="1" applyBorder="1" applyAlignment="1">
      <alignment horizontal="center"/>
    </xf>
    <xf numFmtId="0" fontId="71" fillId="9" borderId="23" xfId="3" applyFont="1" applyFill="1" applyBorder="1" applyAlignment="1" applyProtection="1">
      <alignment horizontal="left" vertical="center" wrapText="1"/>
      <protection hidden="1"/>
    </xf>
    <xf numFmtId="0" fontId="71" fillId="9" borderId="24" xfId="3" applyFont="1" applyFill="1" applyBorder="1" applyAlignment="1" applyProtection="1">
      <alignment horizontal="left" vertical="center" wrapText="1"/>
      <protection hidden="1"/>
    </xf>
    <xf numFmtId="0" fontId="11" fillId="2" borderId="24" xfId="3" applyFont="1" applyFill="1" applyBorder="1" applyAlignment="1" applyProtection="1">
      <alignment horizontal="left" vertical="center" wrapText="1"/>
      <protection hidden="1"/>
    </xf>
    <xf numFmtId="0" fontId="11" fillId="2" borderId="26" xfId="3" applyFont="1" applyFill="1" applyBorder="1" applyAlignment="1" applyProtection="1">
      <alignment horizontal="left" vertical="center" wrapText="1"/>
      <protection hidden="1"/>
    </xf>
    <xf numFmtId="0" fontId="14" fillId="8" borderId="36" xfId="3" applyFont="1" applyFill="1" applyBorder="1" applyAlignment="1" applyProtection="1">
      <alignment horizontal="center" vertical="center" wrapText="1"/>
      <protection hidden="1"/>
    </xf>
    <xf numFmtId="0" fontId="27" fillId="9" borderId="35" xfId="4" applyFont="1" applyFill="1" applyBorder="1" applyAlignment="1" applyProtection="1">
      <alignment horizontal="center" vertical="center" wrapText="1"/>
      <protection hidden="1"/>
    </xf>
    <xf numFmtId="10" fontId="27" fillId="9" borderId="35" xfId="4" applyNumberFormat="1" applyFont="1" applyFill="1" applyBorder="1" applyAlignment="1" applyProtection="1">
      <alignment horizontal="center" vertical="center" wrapText="1"/>
      <protection hidden="1"/>
    </xf>
    <xf numFmtId="0" fontId="12" fillId="5" borderId="35" xfId="3" applyNumberFormat="1" applyFont="1" applyFill="1" applyBorder="1" applyAlignment="1" applyProtection="1">
      <alignment horizontal="justify" vertical="center" wrapText="1"/>
      <protection hidden="1"/>
    </xf>
    <xf numFmtId="0" fontId="26" fillId="37" borderId="24" xfId="3" applyFont="1" applyFill="1" applyBorder="1" applyAlignment="1" applyProtection="1">
      <alignment horizontal="center" vertical="center" wrapText="1"/>
      <protection hidden="1"/>
    </xf>
    <xf numFmtId="0" fontId="28" fillId="0" borderId="62" xfId="0" applyFont="1" applyFill="1" applyBorder="1" applyAlignment="1" applyProtection="1">
      <alignment horizontal="left" vertical="center" wrapText="1"/>
      <protection hidden="1"/>
    </xf>
    <xf numFmtId="0" fontId="28" fillId="0" borderId="61" xfId="0" applyFont="1" applyFill="1" applyBorder="1" applyAlignment="1" applyProtection="1">
      <alignment horizontal="left" vertical="center" wrapText="1"/>
      <protection hidden="1"/>
    </xf>
    <xf numFmtId="0" fontId="12" fillId="5" borderId="37" xfId="3" applyNumberFormat="1" applyFont="1" applyFill="1" applyBorder="1" applyAlignment="1" applyProtection="1">
      <alignment horizontal="justify" vertical="center" wrapText="1"/>
      <protection hidden="1"/>
    </xf>
    <xf numFmtId="0" fontId="19" fillId="5" borderId="37" xfId="3" applyNumberFormat="1" applyFont="1" applyFill="1" applyBorder="1" applyAlignment="1" applyProtection="1">
      <alignment horizontal="justify" vertical="center" wrapText="1"/>
      <protection hidden="1"/>
    </xf>
    <xf numFmtId="0" fontId="12" fillId="0" borderId="37" xfId="3" applyNumberFormat="1" applyFont="1" applyFill="1" applyBorder="1" applyAlignment="1" applyProtection="1">
      <alignment horizontal="center" vertical="center" wrapText="1"/>
      <protection hidden="1"/>
    </xf>
    <xf numFmtId="0" fontId="28" fillId="0" borderId="37" xfId="0" applyFont="1" applyFill="1" applyBorder="1" applyAlignment="1" applyProtection="1">
      <alignment horizontal="left" vertical="center" wrapText="1"/>
      <protection hidden="1"/>
    </xf>
    <xf numFmtId="0" fontId="28" fillId="0" borderId="31" xfId="0"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wrapText="1"/>
      <protection hidden="1"/>
    </xf>
    <xf numFmtId="0" fontId="26" fillId="37" borderId="30" xfId="3" applyFont="1" applyFill="1" applyBorder="1" applyAlignment="1" applyProtection="1">
      <alignment horizontal="center" vertical="center" wrapText="1"/>
      <protection hidden="1"/>
    </xf>
    <xf numFmtId="0" fontId="28" fillId="26" borderId="35" xfId="3" applyNumberFormat="1" applyFont="1" applyFill="1" applyBorder="1" applyAlignment="1" applyProtection="1">
      <alignment horizontal="justify" vertical="center" wrapText="1"/>
      <protection hidden="1"/>
    </xf>
    <xf numFmtId="0" fontId="28" fillId="14" borderId="35" xfId="0" applyFont="1" applyFill="1" applyBorder="1" applyAlignment="1" applyProtection="1">
      <alignment horizontal="center" vertical="center" wrapText="1"/>
      <protection hidden="1"/>
    </xf>
    <xf numFmtId="0" fontId="28" fillId="0" borderId="28" xfId="0" applyFont="1" applyFill="1" applyBorder="1" applyAlignment="1" applyProtection="1">
      <alignment horizontal="center" vertical="center" wrapText="1"/>
      <protection hidden="1"/>
    </xf>
    <xf numFmtId="0" fontId="28" fillId="5" borderId="37" xfId="3" applyNumberFormat="1" applyFont="1" applyFill="1" applyBorder="1" applyAlignment="1" applyProtection="1">
      <alignment horizontal="justify" vertical="center" wrapText="1"/>
      <protection hidden="1"/>
    </xf>
    <xf numFmtId="0" fontId="12" fillId="14" borderId="35" xfId="3" applyNumberFormat="1" applyFont="1" applyFill="1" applyBorder="1" applyAlignment="1" applyProtection="1">
      <alignment horizontal="justify" vertical="center" wrapText="1"/>
      <protection hidden="1"/>
    </xf>
    <xf numFmtId="0" fontId="12" fillId="0" borderId="37" xfId="3" applyNumberFormat="1" applyFont="1" applyFill="1" applyBorder="1" applyAlignment="1" applyProtection="1">
      <alignment horizontal="justify" vertical="center" wrapText="1"/>
      <protection hidden="1"/>
    </xf>
    <xf numFmtId="0" fontId="28" fillId="14" borderId="11" xfId="3" applyNumberFormat="1" applyFont="1" applyFill="1" applyBorder="1" applyAlignment="1" applyProtection="1">
      <alignment horizontal="center" vertical="center" wrapText="1"/>
      <protection hidden="1"/>
    </xf>
    <xf numFmtId="0" fontId="28" fillId="14" borderId="12" xfId="3" applyNumberFormat="1" applyFont="1" applyFill="1" applyBorder="1" applyAlignment="1" applyProtection="1">
      <alignment horizontal="center" vertical="center" wrapText="1"/>
      <protection hidden="1"/>
    </xf>
    <xf numFmtId="0" fontId="28" fillId="14" borderId="13" xfId="3" applyNumberFormat="1" applyFont="1" applyFill="1" applyBorder="1" applyAlignment="1" applyProtection="1">
      <alignment horizontal="center" vertical="center" wrapText="1"/>
      <protection hidden="1"/>
    </xf>
    <xf numFmtId="0" fontId="28" fillId="14" borderId="35" xfId="3" applyNumberFormat="1" applyFont="1" applyFill="1" applyBorder="1" applyAlignment="1" applyProtection="1">
      <alignment horizontal="justify" vertical="center" wrapText="1"/>
      <protection hidden="1"/>
    </xf>
    <xf numFmtId="0" fontId="28" fillId="14" borderId="35" xfId="3" quotePrefix="1" applyNumberFormat="1" applyFont="1" applyFill="1" applyBorder="1" applyAlignment="1" applyProtection="1">
      <alignment horizontal="justify" vertical="center" wrapText="1"/>
      <protection hidden="1"/>
    </xf>
    <xf numFmtId="0" fontId="28" fillId="14" borderId="11" xfId="3" applyNumberFormat="1" applyFont="1" applyFill="1" applyBorder="1" applyAlignment="1" applyProtection="1">
      <alignment horizontal="justify" vertical="center" wrapText="1"/>
      <protection hidden="1"/>
    </xf>
    <xf numFmtId="0" fontId="28" fillId="14" borderId="12" xfId="3" applyNumberFormat="1" applyFont="1" applyFill="1" applyBorder="1" applyAlignment="1" applyProtection="1">
      <alignment horizontal="justify" vertical="center" wrapText="1"/>
      <protection hidden="1"/>
    </xf>
    <xf numFmtId="0" fontId="28" fillId="14" borderId="13" xfId="3" applyNumberFormat="1" applyFont="1" applyFill="1" applyBorder="1" applyAlignment="1" applyProtection="1">
      <alignment horizontal="justify" vertical="center" wrapText="1"/>
      <protection hidden="1"/>
    </xf>
    <xf numFmtId="0" fontId="28" fillId="2" borderId="37" xfId="3" applyNumberFormat="1" applyFont="1" applyFill="1" applyBorder="1" applyAlignment="1" applyProtection="1">
      <alignment horizontal="justify" vertical="center" wrapText="1"/>
      <protection hidden="1"/>
    </xf>
    <xf numFmtId="0" fontId="28" fillId="2" borderId="37" xfId="0" applyFont="1" applyFill="1" applyBorder="1" applyAlignment="1" applyProtection="1">
      <alignment horizontal="center" vertical="center" wrapText="1"/>
      <protection hidden="1"/>
    </xf>
    <xf numFmtId="0" fontId="28" fillId="0" borderId="37" xfId="3" applyNumberFormat="1" applyFont="1" applyFill="1" applyBorder="1" applyAlignment="1" applyProtection="1">
      <alignment horizontal="justify" vertical="center" wrapText="1"/>
      <protection hidden="1"/>
    </xf>
    <xf numFmtId="0" fontId="28" fillId="2" borderId="35" xfId="0" applyFont="1" applyFill="1" applyBorder="1" applyAlignment="1" applyProtection="1">
      <alignment horizontal="center" vertical="center" wrapText="1"/>
      <protection hidden="1"/>
    </xf>
    <xf numFmtId="0" fontId="28" fillId="0" borderId="17" xfId="0" applyFont="1" applyFill="1" applyBorder="1" applyAlignment="1" applyProtection="1">
      <alignment horizontal="center" vertical="center" wrapText="1"/>
      <protection hidden="1"/>
    </xf>
    <xf numFmtId="0" fontId="12" fillId="2" borderId="35" xfId="3" applyNumberFormat="1" applyFont="1" applyFill="1" applyBorder="1" applyAlignment="1" applyProtection="1">
      <alignment horizontal="justify" vertical="center" wrapText="1"/>
      <protection hidden="1"/>
    </xf>
    <xf numFmtId="164" fontId="28" fillId="0" borderId="35" xfId="1" applyNumberFormat="1" applyFont="1" applyFill="1" applyBorder="1" applyAlignment="1" applyProtection="1">
      <alignment horizontal="center" vertical="center"/>
      <protection hidden="1"/>
    </xf>
    <xf numFmtId="0" fontId="14" fillId="8" borderId="24" xfId="3" applyFont="1" applyFill="1" applyBorder="1" applyAlignment="1" applyProtection="1">
      <alignment horizontal="center" vertical="center" wrapText="1"/>
      <protection hidden="1"/>
    </xf>
    <xf numFmtId="0" fontId="14" fillId="0" borderId="24" xfId="3" applyFont="1" applyFill="1" applyBorder="1" applyAlignment="1" applyProtection="1">
      <alignment horizontal="center" vertical="center" wrapText="1"/>
      <protection hidden="1"/>
    </xf>
    <xf numFmtId="0" fontId="28" fillId="0" borderId="30" xfId="0" applyFont="1" applyFill="1" applyBorder="1" applyAlignment="1" applyProtection="1">
      <alignment horizontal="center" vertical="center"/>
      <protection hidden="1"/>
    </xf>
    <xf numFmtId="0" fontId="30" fillId="0" borderId="0" xfId="0" applyFont="1" applyFill="1" applyBorder="1" applyAlignment="1" applyProtection="1">
      <alignment horizontal="center" vertical="center"/>
      <protection hidden="1"/>
    </xf>
    <xf numFmtId="0" fontId="31" fillId="0" borderId="2" xfId="0" applyFont="1" applyFill="1" applyBorder="1" applyAlignment="1" applyProtection="1">
      <alignment horizontal="center" vertical="center"/>
      <protection hidden="1"/>
    </xf>
    <xf numFmtId="0" fontId="31" fillId="0" borderId="12" xfId="0" applyFont="1" applyFill="1" applyBorder="1" applyAlignment="1" applyProtection="1">
      <alignment horizontal="center" vertical="center"/>
      <protection hidden="1"/>
    </xf>
    <xf numFmtId="0" fontId="14" fillId="0" borderId="23" xfId="3" applyFont="1" applyFill="1" applyBorder="1" applyAlignment="1" applyProtection="1">
      <alignment horizontal="center" vertical="center" wrapText="1"/>
      <protection hidden="1"/>
    </xf>
    <xf numFmtId="0" fontId="14" fillId="8" borderId="25" xfId="3" applyFont="1" applyFill="1" applyBorder="1" applyAlignment="1" applyProtection="1">
      <alignment horizontal="center" vertical="center" wrapText="1"/>
      <protection hidden="1"/>
    </xf>
    <xf numFmtId="0" fontId="32" fillId="0" borderId="23" xfId="0" applyFont="1" applyFill="1" applyBorder="1" applyAlignment="1" applyProtection="1">
      <alignment horizontal="center" vertical="center" wrapText="1"/>
      <protection hidden="1"/>
    </xf>
    <xf numFmtId="0" fontId="32" fillId="0" borderId="24" xfId="0" applyFont="1" applyFill="1" applyBorder="1" applyAlignment="1" applyProtection="1">
      <alignment horizontal="center" vertical="center" wrapText="1"/>
      <protection hidden="1"/>
    </xf>
    <xf numFmtId="0" fontId="32" fillId="0" borderId="26" xfId="0" applyFont="1" applyFill="1" applyBorder="1" applyAlignment="1" applyProtection="1">
      <alignment horizontal="center" vertical="center" wrapText="1"/>
      <protection hidden="1"/>
    </xf>
    <xf numFmtId="0" fontId="32" fillId="0" borderId="34" xfId="0" applyFont="1" applyFill="1" applyBorder="1" applyAlignment="1" applyProtection="1">
      <alignment horizontal="center" vertical="center" wrapText="1"/>
      <protection hidden="1"/>
    </xf>
    <xf numFmtId="0" fontId="32" fillId="0" borderId="35" xfId="0" applyFont="1" applyFill="1" applyBorder="1" applyAlignment="1" applyProtection="1">
      <alignment horizontal="center" vertical="center" wrapText="1"/>
      <protection hidden="1"/>
    </xf>
    <xf numFmtId="0" fontId="32" fillId="0" borderId="36" xfId="0" applyFont="1" applyFill="1" applyBorder="1" applyAlignment="1" applyProtection="1">
      <alignment horizontal="center" vertical="center" wrapText="1"/>
      <protection hidden="1"/>
    </xf>
    <xf numFmtId="0" fontId="33" fillId="0" borderId="12" xfId="0" applyFont="1" applyFill="1" applyBorder="1" applyAlignment="1" applyProtection="1">
      <alignment horizontal="center" vertical="center"/>
      <protection hidden="1"/>
    </xf>
    <xf numFmtId="10" fontId="33" fillId="11" borderId="8" xfId="0" applyNumberFormat="1" applyFont="1" applyFill="1" applyBorder="1" applyAlignment="1" applyProtection="1">
      <alignment horizontal="center" vertical="center"/>
      <protection hidden="1"/>
    </xf>
    <xf numFmtId="10" fontId="33" fillId="11" borderId="7" xfId="0" applyNumberFormat="1" applyFont="1" applyFill="1" applyBorder="1" applyAlignment="1" applyProtection="1">
      <alignment horizontal="center" vertical="center"/>
      <protection hidden="1"/>
    </xf>
    <xf numFmtId="10" fontId="33" fillId="9" borderId="39" xfId="0" applyNumberFormat="1" applyFont="1" applyFill="1" applyBorder="1" applyAlignment="1" applyProtection="1">
      <alignment horizontal="center" vertical="center"/>
      <protection hidden="1"/>
    </xf>
    <xf numFmtId="10" fontId="31" fillId="0" borderId="28" xfId="0" applyNumberFormat="1" applyFont="1" applyFill="1" applyBorder="1" applyAlignment="1" applyProtection="1">
      <alignment horizontal="center" vertical="center"/>
      <protection hidden="1"/>
    </xf>
    <xf numFmtId="10" fontId="31" fillId="0" borderId="37" xfId="0" applyNumberFormat="1" applyFont="1" applyFill="1" applyBorder="1" applyAlignment="1" applyProtection="1">
      <alignment horizontal="center" vertical="center"/>
      <protection hidden="1"/>
    </xf>
    <xf numFmtId="10" fontId="33" fillId="6" borderId="39" xfId="0" applyNumberFormat="1" applyFont="1" applyFill="1" applyBorder="1" applyAlignment="1" applyProtection="1">
      <alignment horizontal="center" vertical="center"/>
      <protection hidden="1"/>
    </xf>
    <xf numFmtId="10" fontId="33" fillId="6" borderId="38" xfId="0" applyNumberFormat="1" applyFont="1" applyFill="1" applyBorder="1" applyAlignment="1" applyProtection="1">
      <alignment horizontal="center" vertical="center"/>
      <protection hidden="1"/>
    </xf>
    <xf numFmtId="0" fontId="25" fillId="3" borderId="5" xfId="0" applyFont="1" applyFill="1" applyBorder="1" applyAlignment="1" applyProtection="1">
      <alignment horizontal="center" vertical="center"/>
      <protection hidden="1"/>
    </xf>
    <xf numFmtId="0" fontId="25" fillId="3" borderId="6" xfId="0" applyFont="1" applyFill="1" applyBorder="1" applyAlignment="1" applyProtection="1">
      <alignment horizontal="center" vertical="center"/>
      <protection hidden="1"/>
    </xf>
    <xf numFmtId="0" fontId="25" fillId="3" borderId="0" xfId="0" applyFont="1" applyFill="1" applyBorder="1" applyAlignment="1" applyProtection="1">
      <alignment horizontal="center" vertical="center"/>
      <protection hidden="1"/>
    </xf>
    <xf numFmtId="0" fontId="25" fillId="3" borderId="4" xfId="0" applyFont="1" applyFill="1" applyBorder="1" applyAlignment="1" applyProtection="1">
      <alignment horizontal="center" vertical="center"/>
      <protection hidden="1"/>
    </xf>
    <xf numFmtId="0" fontId="11" fillId="2" borderId="37" xfId="3" applyFont="1" applyFill="1" applyBorder="1" applyAlignment="1" applyProtection="1">
      <alignment horizontal="left" vertical="center" wrapText="1"/>
      <protection hidden="1"/>
    </xf>
    <xf numFmtId="0" fontId="11" fillId="2" borderId="29" xfId="3" applyFont="1" applyFill="1" applyBorder="1" applyAlignment="1" applyProtection="1">
      <alignment horizontal="left" vertical="center" wrapText="1"/>
      <protection hidden="1"/>
    </xf>
    <xf numFmtId="0" fontId="12" fillId="0" borderId="35" xfId="3" applyFont="1" applyFill="1" applyBorder="1" applyAlignment="1" applyProtection="1">
      <alignment horizontal="left" vertical="center" wrapText="1"/>
      <protection hidden="1"/>
    </xf>
    <xf numFmtId="0" fontId="12" fillId="0" borderId="33" xfId="3" applyNumberFormat="1" applyFont="1" applyFill="1" applyBorder="1" applyAlignment="1" applyProtection="1">
      <alignment horizontal="justify" vertical="center" wrapText="1"/>
      <protection hidden="1"/>
    </xf>
    <xf numFmtId="0" fontId="28" fillId="0" borderId="33" xfId="3" applyNumberFormat="1" applyFont="1" applyFill="1" applyBorder="1" applyAlignment="1" applyProtection="1">
      <alignment horizontal="center" vertical="center" wrapText="1"/>
      <protection hidden="1"/>
    </xf>
    <xf numFmtId="0" fontId="28" fillId="0" borderId="35" xfId="3" applyNumberFormat="1" applyFont="1" applyFill="1" applyBorder="1" applyAlignment="1" applyProtection="1">
      <alignment horizontal="left" vertical="center" wrapText="1"/>
      <protection hidden="1"/>
    </xf>
    <xf numFmtId="0" fontId="28" fillId="0" borderId="62" xfId="0" applyFont="1" applyFill="1" applyBorder="1" applyAlignment="1" applyProtection="1">
      <alignment horizontal="center" vertical="center"/>
      <protection hidden="1"/>
    </xf>
    <xf numFmtId="0" fontId="28" fillId="0" borderId="61" xfId="0" applyFont="1" applyFill="1" applyBorder="1" applyAlignment="1" applyProtection="1">
      <alignment horizontal="center" vertical="center"/>
      <protection hidden="1"/>
    </xf>
    <xf numFmtId="0" fontId="78" fillId="24" borderId="60" xfId="0" applyFont="1" applyFill="1" applyBorder="1" applyAlignment="1">
      <alignment horizontal="center" vertical="center" wrapText="1"/>
    </xf>
    <xf numFmtId="0" fontId="78" fillId="24" borderId="39" xfId="0" applyFont="1" applyFill="1" applyBorder="1" applyAlignment="1">
      <alignment horizontal="center" vertical="center" wrapText="1"/>
    </xf>
    <xf numFmtId="0" fontId="78" fillId="24" borderId="61" xfId="0" applyFont="1" applyFill="1" applyBorder="1" applyAlignment="1">
      <alignment horizontal="center" vertical="center" wrapText="1"/>
    </xf>
    <xf numFmtId="0" fontId="75" fillId="0" borderId="37" xfId="0" applyFont="1" applyBorder="1" applyAlignment="1">
      <alignment horizontal="center" wrapText="1"/>
    </xf>
    <xf numFmtId="0" fontId="75" fillId="0" borderId="37" xfId="0" applyFont="1" applyBorder="1" applyAlignment="1">
      <alignment horizontal="center"/>
    </xf>
    <xf numFmtId="0" fontId="78" fillId="24" borderId="62" xfId="0" applyFont="1" applyFill="1" applyBorder="1" applyAlignment="1">
      <alignment horizontal="center" vertical="center" wrapText="1"/>
    </xf>
    <xf numFmtId="0" fontId="79" fillId="0" borderId="62" xfId="0" applyFont="1" applyBorder="1" applyAlignment="1">
      <alignment horizontal="center" vertical="center"/>
    </xf>
    <xf numFmtId="0" fontId="79" fillId="0" borderId="39" xfId="0" applyFont="1" applyBorder="1" applyAlignment="1">
      <alignment horizontal="center" vertical="center"/>
    </xf>
    <xf numFmtId="0" fontId="79" fillId="0" borderId="61" xfId="0" applyFont="1" applyBorder="1" applyAlignment="1">
      <alignment horizontal="center" vertical="center"/>
    </xf>
    <xf numFmtId="10" fontId="31" fillId="0" borderId="0" xfId="0" applyNumberFormat="1" applyFont="1" applyFill="1" applyBorder="1" applyAlignment="1" applyProtection="1">
      <alignment horizontal="center" vertical="center"/>
      <protection hidden="1"/>
    </xf>
    <xf numFmtId="10" fontId="25" fillId="0" borderId="0" xfId="0" applyNumberFormat="1" applyFont="1" applyFill="1" applyBorder="1" applyAlignment="1" applyProtection="1">
      <alignment horizontal="center" vertical="center"/>
      <protection hidden="1"/>
    </xf>
    <xf numFmtId="9" fontId="31" fillId="4" borderId="23" xfId="0" applyNumberFormat="1" applyFont="1" applyFill="1" applyBorder="1" applyAlignment="1" applyProtection="1">
      <alignment horizontal="center" vertical="center"/>
      <protection hidden="1"/>
    </xf>
    <xf numFmtId="9" fontId="31" fillId="4" borderId="26" xfId="0" applyNumberFormat="1" applyFont="1" applyFill="1" applyBorder="1" applyAlignment="1" applyProtection="1">
      <alignment horizontal="center" vertical="center"/>
      <protection hidden="1"/>
    </xf>
    <xf numFmtId="165" fontId="31" fillId="4" borderId="28" xfId="0" applyNumberFormat="1" applyFont="1" applyFill="1" applyBorder="1" applyAlignment="1" applyProtection="1">
      <alignment horizontal="center" vertical="center"/>
      <protection hidden="1"/>
    </xf>
    <xf numFmtId="165" fontId="31" fillId="4" borderId="29" xfId="0" applyNumberFormat="1" applyFont="1" applyFill="1" applyBorder="1" applyAlignment="1" applyProtection="1">
      <alignment horizontal="center" vertical="center"/>
      <protection hidden="1"/>
    </xf>
    <xf numFmtId="165" fontId="31" fillId="4" borderId="62" xfId="0" applyNumberFormat="1" applyFont="1" applyFill="1" applyBorder="1" applyAlignment="1" applyProtection="1">
      <alignment horizontal="center" vertical="center"/>
      <protection hidden="1"/>
    </xf>
    <xf numFmtId="10" fontId="31" fillId="0" borderId="33" xfId="0" applyNumberFormat="1" applyFont="1" applyFill="1" applyBorder="1" applyAlignment="1" applyProtection="1">
      <alignment horizontal="center" vertical="center"/>
      <protection hidden="1"/>
    </xf>
    <xf numFmtId="10" fontId="31" fillId="0" borderId="14" xfId="0" applyNumberFormat="1" applyFont="1" applyFill="1" applyBorder="1" applyAlignment="1" applyProtection="1">
      <alignment horizontal="center" vertical="center"/>
      <protection hidden="1"/>
    </xf>
    <xf numFmtId="9" fontId="31" fillId="4" borderId="25" xfId="0" applyNumberFormat="1" applyFont="1" applyFill="1" applyBorder="1" applyAlignment="1" applyProtection="1">
      <alignment horizontal="center" vertical="center"/>
      <protection hidden="1"/>
    </xf>
    <xf numFmtId="9" fontId="31" fillId="0" borderId="11" xfId="0" applyNumberFormat="1" applyFont="1" applyFill="1" applyBorder="1" applyAlignment="1" applyProtection="1">
      <alignment horizontal="right" vertical="center"/>
      <protection hidden="1"/>
    </xf>
    <xf numFmtId="9" fontId="31" fillId="0" borderId="13" xfId="0" applyNumberFormat="1" applyFont="1" applyFill="1" applyBorder="1" applyAlignment="1" applyProtection="1">
      <alignment horizontal="right" vertical="center"/>
      <protection hidden="1"/>
    </xf>
    <xf numFmtId="0" fontId="75" fillId="0" borderId="29" xfId="0" applyFont="1" applyBorder="1" applyAlignment="1">
      <alignment horizontal="center"/>
    </xf>
    <xf numFmtId="10" fontId="12" fillId="0" borderId="75" xfId="3" applyNumberFormat="1" applyFont="1" applyFill="1" applyBorder="1" applyAlignment="1" applyProtection="1">
      <alignment horizontal="center" vertical="center" wrapText="1"/>
      <protection hidden="1"/>
    </xf>
    <xf numFmtId="10" fontId="12" fillId="0" borderId="76" xfId="3" applyNumberFormat="1" applyFont="1" applyFill="1" applyBorder="1" applyAlignment="1" applyProtection="1">
      <alignment horizontal="center" vertical="center" wrapText="1"/>
      <protection hidden="1"/>
    </xf>
    <xf numFmtId="0" fontId="21" fillId="0" borderId="32" xfId="0" applyFont="1" applyFill="1" applyBorder="1" applyAlignment="1" applyProtection="1">
      <alignment horizontal="center" vertical="center" wrapText="1"/>
      <protection hidden="1"/>
    </xf>
    <xf numFmtId="0" fontId="21" fillId="0" borderId="30" xfId="0" applyFont="1" applyFill="1" applyBorder="1" applyAlignment="1" applyProtection="1">
      <alignment horizontal="center" vertical="center" wrapText="1"/>
      <protection hidden="1"/>
    </xf>
    <xf numFmtId="0" fontId="20" fillId="0" borderId="32" xfId="0" applyFont="1" applyFill="1" applyBorder="1" applyAlignment="1" applyProtection="1">
      <alignment horizontal="center" vertical="center" wrapText="1"/>
      <protection hidden="1"/>
    </xf>
    <xf numFmtId="0" fontId="20" fillId="0" borderId="30" xfId="0" applyFont="1" applyFill="1" applyBorder="1" applyAlignment="1" applyProtection="1">
      <alignment horizontal="center" vertical="center" wrapText="1"/>
      <protection hidden="1"/>
    </xf>
    <xf numFmtId="10" fontId="31" fillId="0" borderId="62" xfId="0" applyNumberFormat="1" applyFont="1" applyFill="1" applyBorder="1" applyAlignment="1" applyProtection="1">
      <alignment horizontal="center" vertical="center"/>
      <protection hidden="1"/>
    </xf>
    <xf numFmtId="10" fontId="31" fillId="0" borderId="61" xfId="0" applyNumberFormat="1" applyFont="1" applyFill="1" applyBorder="1" applyAlignment="1" applyProtection="1">
      <alignment horizontal="center" vertical="center"/>
      <protection hidden="1"/>
    </xf>
    <xf numFmtId="1" fontId="32" fillId="0" borderId="35" xfId="0" applyNumberFormat="1" applyFont="1" applyFill="1" applyBorder="1" applyAlignment="1" applyProtection="1">
      <alignment vertical="center"/>
      <protection hidden="1"/>
    </xf>
    <xf numFmtId="0" fontId="72" fillId="24" borderId="55" xfId="0" applyFont="1" applyFill="1" applyBorder="1" applyAlignment="1">
      <alignment horizontal="center"/>
    </xf>
    <xf numFmtId="0" fontId="72" fillId="24" borderId="1" xfId="0" applyFont="1" applyFill="1" applyBorder="1" applyAlignment="1">
      <alignment horizontal="center"/>
    </xf>
    <xf numFmtId="0" fontId="72" fillId="24" borderId="56" xfId="0" applyFont="1" applyFill="1" applyBorder="1" applyAlignment="1">
      <alignment horizontal="center"/>
    </xf>
    <xf numFmtId="0" fontId="72" fillId="24" borderId="57" xfId="0" applyFont="1" applyFill="1" applyBorder="1" applyAlignment="1">
      <alignment horizontal="center"/>
    </xf>
    <xf numFmtId="0" fontId="72" fillId="24" borderId="18" xfId="0" applyFont="1" applyFill="1" applyBorder="1" applyAlignment="1">
      <alignment horizontal="center"/>
    </xf>
    <xf numFmtId="0" fontId="72" fillId="24" borderId="58" xfId="0" applyFont="1" applyFill="1" applyBorder="1" applyAlignment="1">
      <alignment horizontal="center"/>
    </xf>
    <xf numFmtId="0" fontId="74" fillId="24" borderId="59" xfId="0" applyFont="1" applyFill="1" applyBorder="1" applyAlignment="1">
      <alignment horizontal="center" vertical="center" wrapText="1"/>
    </xf>
    <xf numFmtId="0" fontId="74" fillId="24" borderId="12" xfId="0" applyFont="1" applyFill="1" applyBorder="1" applyAlignment="1">
      <alignment horizontal="center" vertical="center" wrapText="1"/>
    </xf>
    <xf numFmtId="0" fontId="74" fillId="24" borderId="13" xfId="0" applyFont="1" applyFill="1" applyBorder="1" applyAlignment="1">
      <alignment horizontal="center" vertical="center" wrapText="1"/>
    </xf>
    <xf numFmtId="0" fontId="74" fillId="24" borderId="35" xfId="0" applyFont="1" applyFill="1" applyBorder="1" applyAlignment="1">
      <alignment horizontal="center" vertical="center" wrapText="1"/>
    </xf>
    <xf numFmtId="0" fontId="74" fillId="24" borderId="11" xfId="0" applyFont="1" applyFill="1" applyBorder="1" applyAlignment="1">
      <alignment horizontal="center" vertical="center" wrapText="1"/>
    </xf>
    <xf numFmtId="0" fontId="74" fillId="24" borderId="36" xfId="0" applyFont="1" applyFill="1" applyBorder="1" applyAlignment="1">
      <alignment horizontal="center" vertical="center" wrapText="1"/>
    </xf>
    <xf numFmtId="0" fontId="23" fillId="0" borderId="0" xfId="4" applyFont="1" applyFill="1" applyBorder="1" applyAlignment="1" applyProtection="1">
      <alignment vertical="center"/>
      <protection hidden="1"/>
    </xf>
    <xf numFmtId="3" fontId="12" fillId="0" borderId="11" xfId="2" applyNumberFormat="1" applyFont="1" applyFill="1" applyBorder="1" applyAlignment="1" applyProtection="1">
      <alignment horizontal="center" vertical="center"/>
      <protection hidden="1"/>
    </xf>
    <xf numFmtId="3" fontId="12" fillId="0" borderId="13" xfId="2" applyNumberFormat="1" applyFont="1" applyFill="1" applyBorder="1" applyAlignment="1" applyProtection="1">
      <alignment horizontal="center" vertical="center"/>
      <protection hidden="1"/>
    </xf>
    <xf numFmtId="9" fontId="67" fillId="23" borderId="47" xfId="2" applyFont="1" applyFill="1" applyBorder="1" applyAlignment="1" applyProtection="1">
      <alignment horizontal="center" vertical="center"/>
      <protection locked="0"/>
    </xf>
    <xf numFmtId="9" fontId="67" fillId="23" borderId="48" xfId="2" applyFont="1" applyFill="1" applyBorder="1" applyAlignment="1" applyProtection="1">
      <alignment horizontal="center" vertical="center"/>
      <protection locked="0"/>
    </xf>
    <xf numFmtId="0" fontId="38" fillId="0" borderId="35" xfId="0" applyFont="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68" fillId="12" borderId="35" xfId="0" applyFont="1" applyFill="1" applyBorder="1" applyAlignment="1">
      <alignment horizontal="center" vertical="center" wrapText="1"/>
    </xf>
    <xf numFmtId="0" fontId="69" fillId="12" borderId="11" xfId="0" applyFont="1" applyFill="1" applyBorder="1" applyAlignment="1">
      <alignment horizontal="center" vertical="center" wrapText="1"/>
    </xf>
    <xf numFmtId="0" fontId="69" fillId="12" borderId="13" xfId="0" applyFont="1" applyFill="1" applyBorder="1" applyAlignment="1">
      <alignment horizontal="center" vertical="center" wrapText="1"/>
    </xf>
    <xf numFmtId="1" fontId="63" fillId="20" borderId="51" xfId="0" applyNumberFormat="1" applyFont="1" applyFill="1" applyBorder="1" applyAlignment="1">
      <alignment horizontal="center" vertical="center"/>
    </xf>
    <xf numFmtId="1" fontId="63" fillId="20" borderId="52" xfId="0" applyNumberFormat="1" applyFont="1" applyFill="1" applyBorder="1" applyAlignment="1">
      <alignment horizontal="center" vertical="center"/>
    </xf>
    <xf numFmtId="1" fontId="63" fillId="20" borderId="44" xfId="0" applyNumberFormat="1" applyFont="1" applyFill="1" applyBorder="1" applyAlignment="1">
      <alignment horizontal="center" vertical="center"/>
    </xf>
    <xf numFmtId="1" fontId="63" fillId="20" borderId="46" xfId="0" applyNumberFormat="1" applyFont="1" applyFill="1" applyBorder="1" applyAlignment="1">
      <alignment horizontal="center" vertical="center"/>
    </xf>
    <xf numFmtId="1" fontId="63" fillId="20" borderId="53" xfId="0" applyNumberFormat="1" applyFont="1" applyFill="1" applyBorder="1" applyAlignment="1">
      <alignment horizontal="center" vertical="center"/>
    </xf>
    <xf numFmtId="1" fontId="63" fillId="20" borderId="54" xfId="0" applyNumberFormat="1" applyFont="1" applyFill="1" applyBorder="1" applyAlignment="1">
      <alignment horizontal="center" vertical="center"/>
    </xf>
    <xf numFmtId="9" fontId="63" fillId="20" borderId="51" xfId="2" applyFont="1" applyFill="1" applyBorder="1" applyAlignment="1">
      <alignment horizontal="center" vertical="center"/>
    </xf>
    <xf numFmtId="9" fontId="63" fillId="20" borderId="52" xfId="2" applyFont="1" applyFill="1" applyBorder="1" applyAlignment="1">
      <alignment horizontal="center" vertical="center"/>
    </xf>
    <xf numFmtId="9" fontId="51" fillId="23" borderId="47" xfId="2" applyFont="1" applyFill="1" applyBorder="1" applyAlignment="1" applyProtection="1">
      <alignment horizontal="center" vertical="center"/>
      <protection locked="0"/>
    </xf>
    <xf numFmtId="9" fontId="51" fillId="23" borderId="48" xfId="2" applyFont="1" applyFill="1" applyBorder="1" applyAlignment="1" applyProtection="1">
      <alignment horizontal="center" vertical="center"/>
      <protection locked="0"/>
    </xf>
    <xf numFmtId="17" fontId="65" fillId="22" borderId="47" xfId="6" applyFont="1" applyFill="1" applyBorder="1" applyAlignment="1" applyProtection="1">
      <alignment horizontal="center" vertical="center"/>
    </xf>
    <xf numFmtId="17" fontId="65" fillId="22" borderId="48" xfId="6" applyFont="1" applyFill="1" applyBorder="1" applyAlignment="1" applyProtection="1">
      <alignment horizontal="center" vertical="center"/>
    </xf>
    <xf numFmtId="0" fontId="63" fillId="22" borderId="47" xfId="0" applyFont="1" applyFill="1" applyBorder="1" applyAlignment="1">
      <alignment horizontal="center" vertical="center"/>
    </xf>
    <xf numFmtId="0" fontId="63" fillId="22" borderId="49" xfId="0" applyFont="1" applyFill="1" applyBorder="1" applyAlignment="1">
      <alignment horizontal="center" vertical="center"/>
    </xf>
    <xf numFmtId="0" fontId="63" fillId="22" borderId="48" xfId="0" applyFont="1" applyFill="1" applyBorder="1" applyAlignment="1">
      <alignment horizontal="center" vertical="center"/>
    </xf>
    <xf numFmtId="1" fontId="51" fillId="10" borderId="35" xfId="6" applyNumberFormat="1" applyFont="1" applyFill="1" applyBorder="1" applyAlignment="1" applyProtection="1">
      <alignment horizontal="center" vertical="center"/>
      <protection locked="0"/>
    </xf>
    <xf numFmtId="0" fontId="0" fillId="20" borderId="14" xfId="0" applyFill="1" applyBorder="1" applyAlignment="1">
      <alignment horizontal="center"/>
    </xf>
    <xf numFmtId="0" fontId="0" fillId="20" borderId="15" xfId="0" applyFill="1" applyBorder="1" applyAlignment="1">
      <alignment horizontal="center"/>
    </xf>
    <xf numFmtId="0" fontId="0" fillId="20" borderId="16" xfId="0" applyFill="1" applyBorder="1" applyAlignment="1">
      <alignment horizontal="center"/>
    </xf>
    <xf numFmtId="0" fontId="0" fillId="20" borderId="21" xfId="0" applyFill="1" applyBorder="1" applyAlignment="1">
      <alignment horizontal="center"/>
    </xf>
    <xf numFmtId="0" fontId="0" fillId="20" borderId="0" xfId="0" applyFill="1" applyBorder="1" applyAlignment="1">
      <alignment horizontal="center"/>
    </xf>
    <xf numFmtId="0" fontId="0" fillId="20" borderId="27" xfId="0" applyFill="1" applyBorder="1" applyAlignment="1">
      <alignment horizontal="center"/>
    </xf>
    <xf numFmtId="0" fontId="0" fillId="20" borderId="17" xfId="0" applyFill="1" applyBorder="1" applyAlignment="1">
      <alignment horizontal="center"/>
    </xf>
    <xf numFmtId="0" fontId="0" fillId="20" borderId="18" xfId="0" applyFill="1" applyBorder="1" applyAlignment="1">
      <alignment horizontal="center"/>
    </xf>
    <xf numFmtId="0" fontId="0" fillId="20" borderId="19" xfId="0" applyFill="1" applyBorder="1" applyAlignment="1">
      <alignment horizontal="center"/>
    </xf>
    <xf numFmtId="0" fontId="0" fillId="0" borderId="43" xfId="0" applyBorder="1" applyAlignment="1">
      <alignment horizontal="center"/>
    </xf>
    <xf numFmtId="0" fontId="63" fillId="21" borderId="44" xfId="0" applyFont="1" applyFill="1" applyBorder="1" applyAlignment="1">
      <alignment horizontal="center" vertical="center" wrapText="1"/>
    </xf>
    <xf numFmtId="0" fontId="63" fillId="21" borderId="45" xfId="0" applyFont="1" applyFill="1" applyBorder="1" applyAlignment="1">
      <alignment horizontal="center" vertical="center" wrapText="1"/>
    </xf>
    <xf numFmtId="0" fontId="58" fillId="19" borderId="33" xfId="0" applyFont="1" applyFill="1" applyBorder="1" applyAlignment="1">
      <alignment horizontal="center" vertical="center" wrapText="1"/>
    </xf>
    <xf numFmtId="0" fontId="58" fillId="19" borderId="20" xfId="0" applyFont="1" applyFill="1" applyBorder="1" applyAlignment="1">
      <alignment horizontal="center" vertical="center" wrapText="1"/>
    </xf>
    <xf numFmtId="0" fontId="58" fillId="19" borderId="30" xfId="0" applyFont="1" applyFill="1" applyBorder="1" applyAlignment="1">
      <alignment horizontal="center" vertical="center" wrapText="1"/>
    </xf>
    <xf numFmtId="0" fontId="48" fillId="19" borderId="33" xfId="0" applyFont="1" applyFill="1" applyBorder="1" applyAlignment="1">
      <alignment horizontal="center" vertical="center"/>
    </xf>
    <xf numFmtId="0" fontId="48" fillId="19" borderId="20" xfId="0" applyFont="1" applyFill="1" applyBorder="1" applyAlignment="1">
      <alignment horizontal="center" vertical="center"/>
    </xf>
    <xf numFmtId="0" fontId="48" fillId="19" borderId="30" xfId="0" applyFont="1" applyFill="1" applyBorder="1" applyAlignment="1">
      <alignment horizontal="center" vertical="center"/>
    </xf>
    <xf numFmtId="0" fontId="47" fillId="15" borderId="33" xfId="0" applyFont="1" applyFill="1" applyBorder="1" applyAlignment="1">
      <alignment horizontal="center" vertical="center"/>
    </xf>
    <xf numFmtId="0" fontId="47" fillId="15" borderId="20" xfId="0" applyFont="1" applyFill="1" applyBorder="1" applyAlignment="1">
      <alignment horizontal="center" vertical="center"/>
    </xf>
    <xf numFmtId="0" fontId="47" fillId="15" borderId="30" xfId="0" applyFont="1" applyFill="1" applyBorder="1" applyAlignment="1">
      <alignment horizontal="center" vertical="center"/>
    </xf>
    <xf numFmtId="0" fontId="47" fillId="15" borderId="35" xfId="0" applyFont="1" applyFill="1" applyBorder="1" applyAlignment="1">
      <alignment horizontal="center" vertical="center"/>
    </xf>
    <xf numFmtId="0" fontId="47" fillId="15" borderId="14" xfId="0" applyFont="1" applyFill="1" applyBorder="1" applyAlignment="1">
      <alignment horizontal="center" vertical="center"/>
    </xf>
    <xf numFmtId="0" fontId="47" fillId="15" borderId="16" xfId="0" applyFont="1" applyFill="1" applyBorder="1" applyAlignment="1">
      <alignment horizontal="center" vertical="center"/>
    </xf>
    <xf numFmtId="0" fontId="47" fillId="15" borderId="21" xfId="0" applyFont="1" applyFill="1" applyBorder="1" applyAlignment="1">
      <alignment horizontal="center" vertical="center"/>
    </xf>
    <xf numFmtId="0" fontId="47" fillId="15" borderId="27" xfId="0" applyFont="1" applyFill="1" applyBorder="1" applyAlignment="1">
      <alignment horizontal="center" vertical="center"/>
    </xf>
    <xf numFmtId="0" fontId="47" fillId="15" borderId="17" xfId="0" applyFont="1" applyFill="1" applyBorder="1" applyAlignment="1">
      <alignment horizontal="center" vertical="center"/>
    </xf>
    <xf numFmtId="0" fontId="47" fillId="15" borderId="19" xfId="0" applyFont="1" applyFill="1" applyBorder="1" applyAlignment="1">
      <alignment horizontal="center" vertical="center"/>
    </xf>
    <xf numFmtId="0" fontId="49" fillId="0" borderId="35" xfId="0" applyFont="1" applyBorder="1" applyAlignment="1">
      <alignment horizontal="center" vertical="center" textRotation="90" wrapText="1"/>
    </xf>
    <xf numFmtId="0" fontId="58" fillId="0" borderId="33" xfId="0" applyFont="1" applyFill="1" applyBorder="1" applyAlignment="1">
      <alignment horizontal="center" vertical="center" wrapText="1"/>
    </xf>
    <xf numFmtId="0" fontId="58" fillId="0" borderId="20" xfId="0" applyFont="1" applyFill="1" applyBorder="1" applyAlignment="1">
      <alignment horizontal="center" vertical="center" wrapText="1"/>
    </xf>
    <xf numFmtId="0" fontId="58" fillId="0" borderId="30" xfId="0" applyFont="1" applyFill="1" applyBorder="1" applyAlignment="1">
      <alignment horizontal="center" vertical="center" wrapText="1"/>
    </xf>
    <xf numFmtId="0" fontId="62" fillId="0" borderId="33" xfId="0" applyFont="1" applyBorder="1" applyAlignment="1">
      <alignment horizontal="center" vertical="center" wrapText="1"/>
    </xf>
    <xf numFmtId="0" fontId="62" fillId="0" borderId="20" xfId="0" applyFont="1" applyBorder="1" applyAlignment="1">
      <alignment horizontal="center" vertical="center" wrapText="1"/>
    </xf>
    <xf numFmtId="0" fontId="62" fillId="0" borderId="30" xfId="0" applyFont="1" applyBorder="1" applyAlignment="1">
      <alignment horizontal="center" vertical="center" wrapText="1"/>
    </xf>
    <xf numFmtId="14" fontId="54" fillId="12" borderId="33" xfId="0" applyNumberFormat="1" applyFont="1" applyFill="1" applyBorder="1" applyAlignment="1">
      <alignment horizontal="center" vertical="center" wrapText="1"/>
    </xf>
    <xf numFmtId="14" fontId="54" fillId="12" borderId="20" xfId="0" applyNumberFormat="1" applyFont="1" applyFill="1" applyBorder="1" applyAlignment="1">
      <alignment horizontal="center" vertical="center" wrapText="1"/>
    </xf>
    <xf numFmtId="14" fontId="54" fillId="12" borderId="30" xfId="0" applyNumberFormat="1" applyFont="1" applyFill="1" applyBorder="1" applyAlignment="1">
      <alignment horizontal="center" vertical="center" wrapText="1"/>
    </xf>
    <xf numFmtId="0" fontId="51" fillId="0" borderId="33" xfId="0" applyFont="1" applyBorder="1" applyAlignment="1">
      <alignment horizontal="center" vertical="center" wrapText="1"/>
    </xf>
    <xf numFmtId="0" fontId="51" fillId="0" borderId="20" xfId="0" applyFont="1" applyBorder="1" applyAlignment="1">
      <alignment horizontal="center" vertical="center" wrapText="1"/>
    </xf>
    <xf numFmtId="0" fontId="51" fillId="0" borderId="30" xfId="0" applyFont="1" applyBorder="1" applyAlignment="1">
      <alignment horizontal="center" vertical="center" wrapText="1"/>
    </xf>
    <xf numFmtId="0" fontId="0" fillId="0" borderId="35" xfId="0" applyBorder="1" applyAlignment="1">
      <alignment horizontal="center"/>
    </xf>
    <xf numFmtId="0" fontId="49" fillId="0" borderId="33" xfId="0" applyFont="1" applyBorder="1" applyAlignment="1">
      <alignment horizontal="center" vertical="center" textRotation="90" wrapText="1"/>
    </xf>
    <xf numFmtId="0" fontId="49" fillId="0" borderId="20" xfId="0" applyFont="1" applyBorder="1" applyAlignment="1">
      <alignment horizontal="center" vertical="center" textRotation="90" wrapText="1"/>
    </xf>
    <xf numFmtId="0" fontId="49" fillId="0" borderId="30" xfId="0" applyFont="1" applyBorder="1" applyAlignment="1">
      <alignment horizontal="center" vertical="center" textRotation="90" wrapText="1"/>
    </xf>
    <xf numFmtId="0" fontId="60" fillId="0" borderId="33" xfId="0" applyFont="1" applyBorder="1" applyAlignment="1">
      <alignment horizontal="center" vertical="center" wrapText="1"/>
    </xf>
    <xf numFmtId="0" fontId="60" fillId="0" borderId="20" xfId="0" applyFont="1" applyBorder="1" applyAlignment="1">
      <alignment horizontal="center" vertical="center" wrapText="1"/>
    </xf>
    <xf numFmtId="0" fontId="60" fillId="0" borderId="30" xfId="0" applyFont="1" applyBorder="1" applyAlignment="1">
      <alignment horizontal="center" vertical="center" wrapText="1"/>
    </xf>
    <xf numFmtId="0" fontId="47" fillId="19" borderId="11" xfId="3" applyFont="1" applyFill="1" applyBorder="1" applyAlignment="1">
      <alignment horizontal="center" vertical="center" wrapText="1"/>
    </xf>
    <xf numFmtId="0" fontId="47" fillId="19" borderId="12" xfId="3" applyFont="1" applyFill="1" applyBorder="1" applyAlignment="1">
      <alignment horizontal="center" vertical="center" wrapText="1"/>
    </xf>
    <xf numFmtId="0" fontId="47" fillId="19" borderId="13" xfId="3" applyFont="1" applyFill="1" applyBorder="1" applyAlignment="1">
      <alignment horizontal="center" vertical="center" wrapText="1"/>
    </xf>
    <xf numFmtId="0" fontId="61" fillId="0" borderId="16" xfId="0" applyFont="1" applyBorder="1" applyAlignment="1">
      <alignment horizontal="center" vertical="center" textRotation="90" wrapText="1"/>
    </xf>
    <xf numFmtId="0" fontId="61" fillId="0" borderId="27" xfId="0" applyFont="1" applyBorder="1" applyAlignment="1">
      <alignment horizontal="center" vertical="center" textRotation="90" wrapText="1"/>
    </xf>
    <xf numFmtId="0" fontId="59" fillId="0" borderId="27" xfId="0" applyFont="1" applyBorder="1" applyAlignment="1">
      <alignment horizontal="center" vertical="center" textRotation="90" wrapText="1"/>
    </xf>
    <xf numFmtId="0" fontId="59" fillId="0" borderId="19" xfId="0" applyFont="1" applyBorder="1" applyAlignment="1">
      <alignment horizontal="center" vertical="center" textRotation="90" wrapText="1"/>
    </xf>
    <xf numFmtId="0" fontId="51" fillId="0" borderId="33" xfId="0" applyFont="1" applyBorder="1" applyAlignment="1">
      <alignment horizontal="center" wrapText="1"/>
    </xf>
    <xf numFmtId="0" fontId="51" fillId="0" borderId="20" xfId="0" applyFont="1" applyBorder="1" applyAlignment="1">
      <alignment horizontal="center" wrapText="1"/>
    </xf>
    <xf numFmtId="0" fontId="51" fillId="0" borderId="30" xfId="0" applyFont="1" applyBorder="1" applyAlignment="1">
      <alignment horizontal="center" wrapText="1"/>
    </xf>
    <xf numFmtId="0" fontId="0" fillId="19" borderId="11" xfId="0" applyFill="1" applyBorder="1" applyAlignment="1">
      <alignment horizontal="center"/>
    </xf>
    <xf numFmtId="0" fontId="0" fillId="19" borderId="12" xfId="0" applyFill="1" applyBorder="1" applyAlignment="1">
      <alignment horizontal="center"/>
    </xf>
    <xf numFmtId="0" fontId="0" fillId="19" borderId="13" xfId="0" applyFill="1" applyBorder="1" applyAlignment="1">
      <alignment horizontal="center"/>
    </xf>
    <xf numFmtId="0" fontId="0" fillId="14" borderId="33" xfId="0" applyFill="1" applyBorder="1" applyAlignment="1">
      <alignment horizontal="center"/>
    </xf>
    <xf numFmtId="0" fontId="0" fillId="14" borderId="20" xfId="0" applyFill="1" applyBorder="1" applyAlignment="1">
      <alignment horizontal="center"/>
    </xf>
    <xf numFmtId="0" fontId="0" fillId="14" borderId="30" xfId="0" applyFill="1" applyBorder="1" applyAlignment="1">
      <alignment horizontal="center"/>
    </xf>
    <xf numFmtId="0" fontId="58" fillId="19" borderId="16" xfId="0" applyFont="1" applyFill="1" applyBorder="1" applyAlignment="1">
      <alignment horizontal="center" vertical="center" wrapText="1"/>
    </xf>
    <xf numFmtId="0" fontId="58" fillId="19" borderId="27" xfId="0" applyFont="1" applyFill="1" applyBorder="1" applyAlignment="1">
      <alignment horizontal="center" vertical="center" wrapText="1"/>
    </xf>
    <xf numFmtId="0" fontId="58" fillId="19" borderId="19" xfId="0" applyFont="1" applyFill="1" applyBorder="1" applyAlignment="1">
      <alignment horizontal="center" vertical="center" wrapText="1"/>
    </xf>
    <xf numFmtId="0" fontId="48" fillId="19" borderId="33" xfId="0" applyFont="1" applyFill="1" applyBorder="1" applyAlignment="1">
      <alignment horizontal="center" vertical="center" wrapText="1"/>
    </xf>
    <xf numFmtId="0" fontId="48" fillId="19" borderId="20" xfId="0" applyFont="1" applyFill="1" applyBorder="1" applyAlignment="1">
      <alignment horizontal="center" vertical="center" wrapText="1"/>
    </xf>
    <xf numFmtId="0" fontId="48" fillId="19" borderId="30" xfId="0" applyFont="1" applyFill="1" applyBorder="1" applyAlignment="1">
      <alignment horizontal="center" vertical="center" wrapText="1"/>
    </xf>
    <xf numFmtId="0" fontId="49" fillId="0" borderId="16" xfId="0" applyFont="1" applyBorder="1" applyAlignment="1">
      <alignment horizontal="center" vertical="center" textRotation="90" wrapText="1"/>
    </xf>
    <xf numFmtId="0" fontId="49" fillId="0" borderId="27" xfId="0" applyFont="1" applyBorder="1" applyAlignment="1">
      <alignment horizontal="center" vertical="center" textRotation="90" wrapText="1"/>
    </xf>
    <xf numFmtId="0" fontId="47" fillId="15" borderId="33" xfId="0" applyFont="1" applyFill="1" applyBorder="1" applyAlignment="1">
      <alignment horizontal="center" vertical="center" wrapText="1"/>
    </xf>
    <xf numFmtId="0" fontId="43" fillId="0" borderId="15" xfId="0" applyFont="1" applyBorder="1" applyAlignment="1">
      <alignment horizontal="center" vertical="center"/>
    </xf>
    <xf numFmtId="0" fontId="42" fillId="0" borderId="12" xfId="0" applyFont="1" applyBorder="1" applyAlignment="1">
      <alignment horizontal="left" wrapText="1"/>
    </xf>
    <xf numFmtId="0" fontId="43" fillId="0" borderId="0" xfId="0" applyFont="1" applyBorder="1" applyAlignment="1">
      <alignment horizontal="center" vertical="center"/>
    </xf>
    <xf numFmtId="0" fontId="44" fillId="13" borderId="0" xfId="0" applyFont="1" applyFill="1" applyBorder="1" applyAlignment="1">
      <alignment horizontal="center"/>
    </xf>
    <xf numFmtId="0" fontId="44" fillId="13" borderId="15" xfId="0" applyFont="1" applyFill="1" applyBorder="1" applyAlignment="1">
      <alignment horizontal="center"/>
    </xf>
    <xf numFmtId="0" fontId="45" fillId="16" borderId="35" xfId="0" applyFont="1" applyFill="1" applyBorder="1" applyAlignment="1">
      <alignment horizontal="center" textRotation="90"/>
    </xf>
    <xf numFmtId="0" fontId="41" fillId="0" borderId="35" xfId="0" applyFont="1" applyBorder="1" applyAlignment="1">
      <alignment horizontal="center" vertical="center"/>
    </xf>
    <xf numFmtId="0" fontId="42" fillId="0" borderId="35" xfId="0" applyFont="1" applyBorder="1" applyAlignment="1">
      <alignment horizontal="left" wrapText="1"/>
    </xf>
    <xf numFmtId="0" fontId="40" fillId="15" borderId="0" xfId="3" applyFont="1" applyFill="1" applyBorder="1" applyAlignment="1">
      <alignment horizontal="center" vertical="center" wrapText="1"/>
    </xf>
    <xf numFmtId="0" fontId="42" fillId="0" borderId="35" xfId="0" applyFont="1" applyBorder="1" applyAlignment="1">
      <alignment horizontal="center" wrapText="1"/>
    </xf>
  </cellXfs>
  <cellStyles count="7">
    <cellStyle name="Millares" xfId="1" builtinId="3"/>
    <cellStyle name="Normal" xfId="0" builtinId="0"/>
    <cellStyle name="Normal 2" xfId="3"/>
    <cellStyle name="Normal 3" xfId="4"/>
    <cellStyle name="Normal 3 2" xfId="6"/>
    <cellStyle name="Porcentaje" xfId="2" builtinId="5"/>
    <cellStyle name="Porcentaje 2" xfId="5"/>
  </cellStyles>
  <dxfs count="70">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theme="2"/>
        </patternFill>
      </fill>
    </dxf>
    <dxf>
      <fill>
        <patternFill>
          <bgColor theme="2"/>
        </patternFill>
      </fill>
    </dxf>
    <dxf>
      <fill>
        <patternFill>
          <bgColor theme="2" tint="-9.9948118533890809E-2"/>
        </patternFill>
      </fill>
    </dxf>
    <dxf>
      <fill>
        <patternFill>
          <bgColor rgb="FF92D050"/>
        </patternFill>
      </fill>
    </dxf>
    <dxf>
      <fill>
        <patternFill>
          <bgColor rgb="FFFFC7CE"/>
        </patternFill>
      </fill>
    </dxf>
    <dxf>
      <fill>
        <patternFill>
          <bgColor theme="0" tint="-0.14996795556505021"/>
        </patternFill>
      </fill>
    </dxf>
    <dxf>
      <fill>
        <patternFill>
          <bgColor theme="0" tint="-0.24994659260841701"/>
        </patternFill>
      </fill>
    </dxf>
    <dxf>
      <fill>
        <patternFill>
          <bgColor theme="0" tint="-0.34998626667073579"/>
        </patternFill>
      </fill>
    </dxf>
    <dxf>
      <fill>
        <patternFill>
          <bgColor rgb="FF92D050"/>
        </patternFill>
      </fill>
    </dxf>
    <dxf>
      <fill>
        <patternFill>
          <bgColor rgb="FFFFFF00"/>
        </patternFill>
      </fill>
    </dxf>
    <dxf>
      <fill>
        <patternFill>
          <bgColor rgb="FF00B050"/>
        </patternFill>
      </fill>
    </dxf>
    <dxf>
      <fill>
        <patternFill>
          <bgColor rgb="FF00B050"/>
        </patternFill>
      </fill>
    </dxf>
    <dxf>
      <fill>
        <patternFill>
          <bgColor rgb="FFFFFF00"/>
        </patternFill>
      </fill>
    </dxf>
  </dxfs>
  <tableStyles count="0" defaultTableStyle="TableStyleMedium2" defaultPivotStyle="PivotStyleLight16"/>
  <colors>
    <mruColors>
      <color rgb="FFFFFF99"/>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3.xml"/></Relationships>
</file>

<file path=xl/charts/_rels/chart4.xml.rels><?xml version="1.0" encoding="UTF-8" standalone="yes"?>
<Relationships xmlns="http://schemas.openxmlformats.org/package/2006/relationships"><Relationship Id="rId1" Type="http://schemas.openxmlformats.org/officeDocument/2006/relationships/themeOverride" Target="../theme/themeOverride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Primer Trimestre</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3.6111111111111135E-2"/>
                  <c:y val="-7.4428461209146025E-3"/>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E456-438D-8B89-74CC02EE563A}"/>
                </c:ext>
              </c:extLst>
            </c:dLbl>
            <c:dLbl>
              <c:idx val="1"/>
              <c:layout>
                <c:manualLayout>
                  <c:x val="3.3333333333333333E-2"/>
                  <c:y val="-1.116426918137190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E456-438D-8B89-74CC02EE563A}"/>
                </c:ext>
              </c:extLst>
            </c:dLbl>
            <c:spPr>
              <a:noFill/>
              <a:ln>
                <a:noFill/>
              </a:ln>
              <a:effectLst/>
            </c:spPr>
            <c:txPr>
              <a:bodyPr/>
              <a:lstStyle/>
              <a:p>
                <a:pPr>
                  <a:defRPr sz="14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 PLAN ANUAL 2022'!$O$138:$O$140</c:f>
              <c:strCache>
                <c:ptCount val="3"/>
                <c:pt idx="0">
                  <c:v>Enero</c:v>
                </c:pt>
                <c:pt idx="1">
                  <c:v>Febrero</c:v>
                </c:pt>
                <c:pt idx="2">
                  <c:v>Marzo</c:v>
                </c:pt>
              </c:strCache>
            </c:strRef>
          </c:cat>
          <c:val>
            <c:numRef>
              <c:f>' PLAN ANUAL 2022'!$P$138:$P$140</c:f>
              <c:numCache>
                <c:formatCode>0.00%</c:formatCode>
                <c:ptCount val="3"/>
                <c:pt idx="0">
                  <c:v>2.2727272727272728E-2</c:v>
                </c:pt>
                <c:pt idx="1">
                  <c:v>0</c:v>
                </c:pt>
                <c:pt idx="2">
                  <c:v>0</c:v>
                </c:pt>
              </c:numCache>
            </c:numRef>
          </c:val>
          <c:extLst xmlns:c16r2="http://schemas.microsoft.com/office/drawing/2015/06/chart">
            <c:ext xmlns:c16="http://schemas.microsoft.com/office/drawing/2014/chart" uri="{C3380CC4-5D6E-409C-BE32-E72D297353CC}">
              <c16:uniqueId val="{00000002-E456-438D-8B89-74CC02EE563A}"/>
            </c:ext>
          </c:extLst>
        </c:ser>
        <c:ser>
          <c:idx val="1"/>
          <c:order val="1"/>
          <c:invertIfNegative val="0"/>
          <c:cat>
            <c:strRef>
              <c:f>' PLAN ANUAL 2022'!$O$138:$O$140</c:f>
              <c:strCache>
                <c:ptCount val="3"/>
                <c:pt idx="0">
                  <c:v>Enero</c:v>
                </c:pt>
                <c:pt idx="1">
                  <c:v>Febrero</c:v>
                </c:pt>
                <c:pt idx="2">
                  <c:v>Marzo</c:v>
                </c:pt>
              </c:strCache>
            </c:strRef>
          </c:cat>
          <c:val>
            <c:numRef>
              <c:f>' PLAN ANUAL 2022'!$Q$138:$Q$140</c:f>
              <c:numCache>
                <c:formatCode>0.00%</c:formatCode>
                <c:ptCount val="3"/>
              </c:numCache>
            </c:numRef>
          </c:val>
          <c:extLst xmlns:c16r2="http://schemas.microsoft.com/office/drawing/2015/06/chart">
            <c:ext xmlns:c16="http://schemas.microsoft.com/office/drawing/2014/chart" uri="{C3380CC4-5D6E-409C-BE32-E72D297353CC}">
              <c16:uniqueId val="{00000000-D6DC-49C3-9F7A-F286A82A9C1E}"/>
            </c:ext>
          </c:extLst>
        </c:ser>
        <c:dLbls>
          <c:showLegendKey val="0"/>
          <c:showVal val="0"/>
          <c:showCatName val="0"/>
          <c:showSerName val="0"/>
          <c:showPercent val="0"/>
          <c:showBubbleSize val="0"/>
        </c:dLbls>
        <c:gapWidth val="150"/>
        <c:shape val="box"/>
        <c:axId val="172144640"/>
        <c:axId val="167982144"/>
        <c:axId val="0"/>
      </c:bar3DChart>
      <c:catAx>
        <c:axId val="172144640"/>
        <c:scaling>
          <c:orientation val="minMax"/>
        </c:scaling>
        <c:delete val="0"/>
        <c:axPos val="b"/>
        <c:numFmt formatCode="General" sourceLinked="0"/>
        <c:majorTickMark val="out"/>
        <c:minorTickMark val="none"/>
        <c:tickLblPos val="nextTo"/>
        <c:crossAx val="167982144"/>
        <c:crosses val="autoZero"/>
        <c:auto val="1"/>
        <c:lblAlgn val="ctr"/>
        <c:lblOffset val="100"/>
        <c:noMultiLvlLbl val="0"/>
      </c:catAx>
      <c:valAx>
        <c:axId val="167982144"/>
        <c:scaling>
          <c:orientation val="minMax"/>
        </c:scaling>
        <c:delete val="0"/>
        <c:axPos val="l"/>
        <c:majorGridlines/>
        <c:numFmt formatCode="0.00%" sourceLinked="1"/>
        <c:majorTickMark val="out"/>
        <c:minorTickMark val="none"/>
        <c:tickLblPos val="nextTo"/>
        <c:crossAx val="17214464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4"/>
    </mc:Choice>
    <mc:Fallback>
      <c:style val="4"/>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Segundo</a:t>
            </a:r>
            <a:r>
              <a:rPr lang="es-MX" baseline="0"/>
              <a:t> Trimestre</a:t>
            </a:r>
            <a:endParaRPr lang="es-MX"/>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2222222222222195E-2"/>
                  <c:y val="-2.986666415818043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884C-45CA-B164-4FD421DE860A}"/>
                </c:ext>
              </c:extLst>
            </c:dLbl>
            <c:dLbl>
              <c:idx val="1"/>
              <c:layout>
                <c:manualLayout>
                  <c:x val="3.6111111111111108E-2"/>
                  <c:y val="-2.613333113840788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884C-45CA-B164-4FD421DE860A}"/>
                </c:ext>
              </c:extLst>
            </c:dLbl>
            <c:dLbl>
              <c:idx val="2"/>
              <c:layout>
                <c:manualLayout>
                  <c:x val="3.3333333333333333E-2"/>
                  <c:y val="-2.6133331138407885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884C-45CA-B164-4FD421DE860A}"/>
                </c:ext>
              </c:extLst>
            </c:dLbl>
            <c:spPr>
              <a:noFill/>
              <a:ln>
                <a:noFill/>
              </a:ln>
              <a:effectLst/>
            </c:spPr>
            <c:txPr>
              <a:bodyPr/>
              <a:lstStyle/>
              <a:p>
                <a:pPr>
                  <a:defRPr sz="16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 PLAN ANUAL 2022'!$O$141:$O$143</c:f>
              <c:strCache>
                <c:ptCount val="3"/>
                <c:pt idx="0">
                  <c:v>Abril</c:v>
                </c:pt>
                <c:pt idx="1">
                  <c:v>Mayo</c:v>
                </c:pt>
                <c:pt idx="2">
                  <c:v>Junio</c:v>
                </c:pt>
              </c:strCache>
            </c:strRef>
          </c:cat>
          <c:val>
            <c:numRef>
              <c:f>' PLAN ANUAL 2022'!$P$141:$P$143</c:f>
              <c:numCache>
                <c:formatCode>0.00%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3-884C-45CA-B164-4FD421DE860A}"/>
            </c:ext>
          </c:extLst>
        </c:ser>
        <c:ser>
          <c:idx val="1"/>
          <c:order val="1"/>
          <c:invertIfNegative val="0"/>
          <c:cat>
            <c:strRef>
              <c:f>' PLAN ANUAL 2022'!$O$141:$O$143</c:f>
              <c:strCache>
                <c:ptCount val="3"/>
                <c:pt idx="0">
                  <c:v>Abril</c:v>
                </c:pt>
                <c:pt idx="1">
                  <c:v>Mayo</c:v>
                </c:pt>
                <c:pt idx="2">
                  <c:v>Junio</c:v>
                </c:pt>
              </c:strCache>
            </c:strRef>
          </c:cat>
          <c:val>
            <c:numRef>
              <c:f>' PLAN ANUAL 2022'!$Q$141:$Q$143</c:f>
              <c:numCache>
                <c:formatCode>0.00%</c:formatCode>
                <c:ptCount val="3"/>
              </c:numCache>
            </c:numRef>
          </c:val>
          <c:extLst xmlns:c16r2="http://schemas.microsoft.com/office/drawing/2015/06/chart">
            <c:ext xmlns:c16="http://schemas.microsoft.com/office/drawing/2014/chart" uri="{C3380CC4-5D6E-409C-BE32-E72D297353CC}">
              <c16:uniqueId val="{00000000-DFD0-4424-A5E3-7F1851EF5BF4}"/>
            </c:ext>
          </c:extLst>
        </c:ser>
        <c:dLbls>
          <c:showLegendKey val="0"/>
          <c:showVal val="0"/>
          <c:showCatName val="0"/>
          <c:showSerName val="0"/>
          <c:showPercent val="0"/>
          <c:showBubbleSize val="0"/>
        </c:dLbls>
        <c:gapWidth val="150"/>
        <c:shape val="box"/>
        <c:axId val="172569600"/>
        <c:axId val="167983872"/>
        <c:axId val="0"/>
      </c:bar3DChart>
      <c:catAx>
        <c:axId val="172569600"/>
        <c:scaling>
          <c:orientation val="minMax"/>
        </c:scaling>
        <c:delete val="0"/>
        <c:axPos val="b"/>
        <c:numFmt formatCode="General" sourceLinked="0"/>
        <c:majorTickMark val="none"/>
        <c:minorTickMark val="none"/>
        <c:tickLblPos val="nextTo"/>
        <c:crossAx val="167983872"/>
        <c:crosses val="autoZero"/>
        <c:auto val="1"/>
        <c:lblAlgn val="ctr"/>
        <c:lblOffset val="100"/>
        <c:noMultiLvlLbl val="0"/>
      </c:catAx>
      <c:valAx>
        <c:axId val="167983872"/>
        <c:scaling>
          <c:orientation val="minMax"/>
        </c:scaling>
        <c:delete val="0"/>
        <c:axPos val="l"/>
        <c:majorGridlines/>
        <c:numFmt formatCode="0.00%" sourceLinked="1"/>
        <c:majorTickMark val="none"/>
        <c:minorTickMark val="none"/>
        <c:tickLblPos val="nextTo"/>
        <c:crossAx val="172569600"/>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8"/>
    </mc:Choice>
    <mc:Fallback>
      <c:style val="8"/>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Tercer Trimestre</a:t>
            </a:r>
          </a:p>
        </c:rich>
      </c:tx>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4999999999999974E-2"/>
                  <c:y val="-1.475625884685646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65FF-4292-8DF6-A996EF3B7568}"/>
                </c:ext>
              </c:extLst>
            </c:dLbl>
            <c:dLbl>
              <c:idx val="1"/>
              <c:layout>
                <c:manualLayout>
                  <c:x val="3.3333333333333333E-2"/>
                  <c:y val="-1.1067194135142349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65FF-4292-8DF6-A996EF3B7568}"/>
                </c:ext>
              </c:extLst>
            </c:dLbl>
            <c:dLbl>
              <c:idx val="2"/>
              <c:layout>
                <c:manualLayout>
                  <c:x val="2.7777777777777776E-2"/>
                  <c:y val="-1.4756258846856466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65FF-4292-8DF6-A996EF3B7568}"/>
                </c:ext>
              </c:extLst>
            </c:dLbl>
            <c:spPr>
              <a:noFill/>
              <a:ln>
                <a:noFill/>
              </a:ln>
              <a:effectLst/>
            </c:spPr>
            <c:txPr>
              <a:bodyPr/>
              <a:lstStyle/>
              <a:p>
                <a:pPr>
                  <a:defRPr sz="16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 PLAN ANUAL 2022'!$O$144:$O$146</c:f>
              <c:strCache>
                <c:ptCount val="3"/>
                <c:pt idx="0">
                  <c:v>Julio</c:v>
                </c:pt>
                <c:pt idx="1">
                  <c:v>Agosto</c:v>
                </c:pt>
                <c:pt idx="2">
                  <c:v>Septiembre</c:v>
                </c:pt>
              </c:strCache>
            </c:strRef>
          </c:cat>
          <c:val>
            <c:numRef>
              <c:f>' PLAN ANUAL 2022'!$P$144:$P$146</c:f>
              <c:numCache>
                <c:formatCode>0.00%</c:formatCode>
                <c:ptCount val="3"/>
                <c:pt idx="0">
                  <c:v>0</c:v>
                </c:pt>
                <c:pt idx="1">
                  <c:v>2.5000000000000001E-2</c:v>
                </c:pt>
                <c:pt idx="2">
                  <c:v>0</c:v>
                </c:pt>
              </c:numCache>
            </c:numRef>
          </c:val>
          <c:extLst xmlns:c16r2="http://schemas.microsoft.com/office/drawing/2015/06/chart">
            <c:ext xmlns:c16="http://schemas.microsoft.com/office/drawing/2014/chart" uri="{C3380CC4-5D6E-409C-BE32-E72D297353CC}">
              <c16:uniqueId val="{00000003-65FF-4292-8DF6-A996EF3B7568}"/>
            </c:ext>
          </c:extLst>
        </c:ser>
        <c:ser>
          <c:idx val="1"/>
          <c:order val="1"/>
          <c:invertIfNegative val="0"/>
          <c:cat>
            <c:strRef>
              <c:f>' PLAN ANUAL 2022'!$O$144:$O$146</c:f>
              <c:strCache>
                <c:ptCount val="3"/>
                <c:pt idx="0">
                  <c:v>Julio</c:v>
                </c:pt>
                <c:pt idx="1">
                  <c:v>Agosto</c:v>
                </c:pt>
                <c:pt idx="2">
                  <c:v>Septiembre</c:v>
                </c:pt>
              </c:strCache>
            </c:strRef>
          </c:cat>
          <c:val>
            <c:numRef>
              <c:f>' PLAN ANUAL 2022'!$Q$144:$Q$146</c:f>
              <c:numCache>
                <c:formatCode>0.00%</c:formatCode>
                <c:ptCount val="3"/>
              </c:numCache>
            </c:numRef>
          </c:val>
          <c:extLst xmlns:c16r2="http://schemas.microsoft.com/office/drawing/2015/06/chart">
            <c:ext xmlns:c16="http://schemas.microsoft.com/office/drawing/2014/chart" uri="{C3380CC4-5D6E-409C-BE32-E72D297353CC}">
              <c16:uniqueId val="{00000000-6988-4458-B183-11FCEB00DE16}"/>
            </c:ext>
          </c:extLst>
        </c:ser>
        <c:dLbls>
          <c:showLegendKey val="0"/>
          <c:showVal val="0"/>
          <c:showCatName val="0"/>
          <c:showSerName val="0"/>
          <c:showPercent val="0"/>
          <c:showBubbleSize val="0"/>
        </c:dLbls>
        <c:gapWidth val="150"/>
        <c:shape val="box"/>
        <c:axId val="172571648"/>
        <c:axId val="171992192"/>
        <c:axId val="0"/>
      </c:bar3DChart>
      <c:catAx>
        <c:axId val="172571648"/>
        <c:scaling>
          <c:orientation val="minMax"/>
        </c:scaling>
        <c:delete val="0"/>
        <c:axPos val="b"/>
        <c:numFmt formatCode="General" sourceLinked="0"/>
        <c:majorTickMark val="none"/>
        <c:minorTickMark val="none"/>
        <c:tickLblPos val="nextTo"/>
        <c:crossAx val="171992192"/>
        <c:crosses val="autoZero"/>
        <c:auto val="1"/>
        <c:lblAlgn val="ctr"/>
        <c:lblOffset val="100"/>
        <c:noMultiLvlLbl val="0"/>
      </c:catAx>
      <c:valAx>
        <c:axId val="171992192"/>
        <c:scaling>
          <c:orientation val="minMax"/>
        </c:scaling>
        <c:delete val="0"/>
        <c:axPos val="l"/>
        <c:majorGridlines/>
        <c:numFmt formatCode="0.00%" sourceLinked="1"/>
        <c:majorTickMark val="none"/>
        <c:minorTickMark val="none"/>
        <c:tickLblPos val="nextTo"/>
        <c:crossAx val="172571648"/>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5"/>
    </mc:Choice>
    <mc:Fallback>
      <c:style val="5"/>
    </mc:Fallback>
  </mc:AlternateContent>
  <c:clrMapOvr bg1="lt1" tx1="dk1" bg2="lt2" tx2="dk2" accent1="accent1" accent2="accent2" accent3="accent3" accent4="accent4" accent5="accent5" accent6="accent6" hlink="hlink" folHlink="folHlink"/>
  <c:chart>
    <c:title>
      <c:tx>
        <c:rich>
          <a:bodyPr/>
          <a:lstStyle/>
          <a:p>
            <a:pPr>
              <a:defRPr/>
            </a:pPr>
            <a:r>
              <a:rPr lang="es-MX"/>
              <a:t>Cumplimiento Cuarto Trimestre</a:t>
            </a:r>
          </a:p>
        </c:rich>
      </c:tx>
      <c:layout>
        <c:manualLayout>
          <c:xMode val="edge"/>
          <c:yMode val="edge"/>
          <c:x val="0.10676399059591793"/>
          <c:y val="3.3970264650428926E-2"/>
        </c:manualLayout>
      </c:layout>
      <c:overlay val="0"/>
    </c:title>
    <c:autoTitleDeleted val="0"/>
    <c:view3D>
      <c:rotX val="15"/>
      <c:rotY val="20"/>
      <c:rAngAx val="1"/>
    </c:view3D>
    <c:floor>
      <c:thickness val="0"/>
    </c:floor>
    <c:sideWall>
      <c:thickness val="0"/>
    </c:sideWall>
    <c:backWall>
      <c:thickness val="0"/>
    </c:backWall>
    <c:plotArea>
      <c:layout/>
      <c:bar3DChart>
        <c:barDir val="col"/>
        <c:grouping val="clustered"/>
        <c:varyColors val="0"/>
        <c:ser>
          <c:idx val="0"/>
          <c:order val="0"/>
          <c:invertIfNegative val="0"/>
          <c:dLbls>
            <c:dLbl>
              <c:idx val="0"/>
              <c:layout>
                <c:manualLayout>
                  <c:x val="2.4999999999999974E-2"/>
                  <c:y val="-2.58438721969646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0-FBB6-4632-B331-FB76725BEF25}"/>
                </c:ext>
              </c:extLst>
            </c:dLbl>
            <c:dLbl>
              <c:idx val="1"/>
              <c:layout>
                <c:manualLayout>
                  <c:x val="3.6111111111111108E-2"/>
                  <c:y val="-1.8459908712117577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1-FBB6-4632-B331-FB76725BEF25}"/>
                </c:ext>
              </c:extLst>
            </c:dLbl>
            <c:dLbl>
              <c:idx val="2"/>
              <c:layout>
                <c:manualLayout>
                  <c:x val="4.1666666666666664E-2"/>
                  <c:y val="-2.5843872196964608E-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15:layout/>
                </c:ext>
                <c:ext xmlns:c16="http://schemas.microsoft.com/office/drawing/2014/chart" uri="{C3380CC4-5D6E-409C-BE32-E72D297353CC}">
                  <c16:uniqueId val="{00000002-FBB6-4632-B331-FB76725BEF25}"/>
                </c:ext>
              </c:extLst>
            </c:dLbl>
            <c:spPr>
              <a:noFill/>
              <a:ln>
                <a:noFill/>
              </a:ln>
              <a:effectLst/>
            </c:spPr>
            <c:txPr>
              <a:bodyPr/>
              <a:lstStyle/>
              <a:p>
                <a:pPr>
                  <a:defRPr sz="1600"/>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 PLAN ANUAL 2022'!$O$147:$O$149</c:f>
              <c:strCache>
                <c:ptCount val="3"/>
                <c:pt idx="0">
                  <c:v>Octubre</c:v>
                </c:pt>
                <c:pt idx="1">
                  <c:v>Noviembre</c:v>
                </c:pt>
                <c:pt idx="2">
                  <c:v>Diciembre</c:v>
                </c:pt>
              </c:strCache>
            </c:strRef>
          </c:cat>
          <c:val>
            <c:numRef>
              <c:f>' PLAN ANUAL 2022'!$P$147:$P$149</c:f>
              <c:numCache>
                <c:formatCode>0.00%</c:formatCode>
                <c:ptCount val="3"/>
                <c:pt idx="0">
                  <c:v>8.3333333333333329E-2</c:v>
                </c:pt>
                <c:pt idx="1">
                  <c:v>0</c:v>
                </c:pt>
                <c:pt idx="2">
                  <c:v>0</c:v>
                </c:pt>
              </c:numCache>
            </c:numRef>
          </c:val>
          <c:extLst xmlns:c16r2="http://schemas.microsoft.com/office/drawing/2015/06/chart">
            <c:ext xmlns:c16="http://schemas.microsoft.com/office/drawing/2014/chart" uri="{C3380CC4-5D6E-409C-BE32-E72D297353CC}">
              <c16:uniqueId val="{00000003-FBB6-4632-B331-FB76725BEF25}"/>
            </c:ext>
          </c:extLst>
        </c:ser>
        <c:ser>
          <c:idx val="1"/>
          <c:order val="1"/>
          <c:invertIfNegative val="0"/>
          <c:cat>
            <c:strRef>
              <c:f>' PLAN ANUAL 2022'!$O$147:$O$149</c:f>
              <c:strCache>
                <c:ptCount val="3"/>
                <c:pt idx="0">
                  <c:v>Octubre</c:v>
                </c:pt>
                <c:pt idx="1">
                  <c:v>Noviembre</c:v>
                </c:pt>
                <c:pt idx="2">
                  <c:v>Diciembre</c:v>
                </c:pt>
              </c:strCache>
            </c:strRef>
          </c:cat>
          <c:val>
            <c:numRef>
              <c:f>' PLAN ANUAL 2022'!$Q$147:$Q$149</c:f>
              <c:numCache>
                <c:formatCode>0.00%</c:formatCode>
                <c:ptCount val="3"/>
              </c:numCache>
            </c:numRef>
          </c:val>
          <c:extLst xmlns:c16r2="http://schemas.microsoft.com/office/drawing/2015/06/chart">
            <c:ext xmlns:c16="http://schemas.microsoft.com/office/drawing/2014/chart" uri="{C3380CC4-5D6E-409C-BE32-E72D297353CC}">
              <c16:uniqueId val="{00000000-13EF-481A-A79C-0D32FC04051B}"/>
            </c:ext>
          </c:extLst>
        </c:ser>
        <c:dLbls>
          <c:showLegendKey val="0"/>
          <c:showVal val="0"/>
          <c:showCatName val="0"/>
          <c:showSerName val="0"/>
          <c:showPercent val="0"/>
          <c:showBubbleSize val="0"/>
        </c:dLbls>
        <c:gapWidth val="150"/>
        <c:shape val="box"/>
        <c:axId val="173233152"/>
        <c:axId val="171995072"/>
        <c:axId val="0"/>
      </c:bar3DChart>
      <c:catAx>
        <c:axId val="173233152"/>
        <c:scaling>
          <c:orientation val="minMax"/>
        </c:scaling>
        <c:delete val="0"/>
        <c:axPos val="b"/>
        <c:numFmt formatCode="General" sourceLinked="0"/>
        <c:majorTickMark val="none"/>
        <c:minorTickMark val="none"/>
        <c:tickLblPos val="nextTo"/>
        <c:crossAx val="171995072"/>
        <c:crosses val="autoZero"/>
        <c:auto val="1"/>
        <c:lblAlgn val="ctr"/>
        <c:lblOffset val="100"/>
        <c:noMultiLvlLbl val="0"/>
      </c:catAx>
      <c:valAx>
        <c:axId val="171995072"/>
        <c:scaling>
          <c:orientation val="minMax"/>
        </c:scaling>
        <c:delete val="0"/>
        <c:axPos val="l"/>
        <c:majorGridlines/>
        <c:numFmt formatCode="0.00%" sourceLinked="1"/>
        <c:majorTickMark val="none"/>
        <c:minorTickMark val="none"/>
        <c:tickLblPos val="nextTo"/>
        <c:crossAx val="173233152"/>
        <c:crosses val="autoZero"/>
        <c:crossBetween val="between"/>
      </c:valAx>
    </c:plotArea>
    <c:legend>
      <c:legendPos val="r"/>
      <c:layout/>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000000"/>
                </a:solidFill>
                <a:latin typeface="Calibri"/>
                <a:ea typeface="Calibri"/>
                <a:cs typeface="Calibri"/>
              </a:defRPr>
            </a:pPr>
            <a:r>
              <a:rPr lang="es-ES"/>
              <a:t>Seguimiento al Cumplimiento del plan de Trabajo del SGSST Vigencia</a:t>
            </a:r>
          </a:p>
        </c:rich>
      </c:tx>
      <c:layout>
        <c:manualLayout>
          <c:xMode val="edge"/>
          <c:yMode val="edge"/>
          <c:x val="0.12609306287045244"/>
          <c:y val="4.2595930261569014E-2"/>
        </c:manualLayout>
      </c:layout>
      <c:overlay val="0"/>
      <c:spPr>
        <a:noFill/>
        <a:ln w="25400">
          <a:noFill/>
        </a:ln>
      </c:spPr>
    </c:title>
    <c:autoTitleDeleted val="0"/>
    <c:plotArea>
      <c:layout>
        <c:manualLayout>
          <c:layoutTarget val="inner"/>
          <c:xMode val="edge"/>
          <c:yMode val="edge"/>
          <c:x val="0.10609846987317376"/>
          <c:y val="0.1263221940131761"/>
          <c:w val="0.69603124079357293"/>
          <c:h val="0.71009278479643145"/>
        </c:manualLayout>
      </c:layout>
      <c:lineChart>
        <c:grouping val="standard"/>
        <c:varyColors val="0"/>
        <c:ser>
          <c:idx val="0"/>
          <c:order val="0"/>
          <c:tx>
            <c:v>% Cumplimiento Mensual</c:v>
          </c:tx>
          <c:spPr>
            <a:ln w="12700">
              <a:solidFill>
                <a:srgbClr val="99CC00"/>
              </a:solidFill>
              <a:prstDash val="solid"/>
            </a:ln>
          </c:spPr>
          <c:marker>
            <c:symbol val="diamond"/>
            <c:size val="5"/>
            <c:spPr>
              <a:solidFill>
                <a:srgbClr val="92D050"/>
              </a:solidFill>
              <a:ln>
                <a:solidFill>
                  <a:srgbClr val="99CC00"/>
                </a:solidFill>
                <a:prstDash val="solid"/>
              </a:ln>
            </c:spPr>
          </c:marker>
          <c:val>
            <c:numRef>
              <c:f>#REF!</c:f>
              <c:numCache>
                <c:formatCode>General</c:formatCode>
                <c:ptCount val="24"/>
                <c:pt idx="0">
                  <c:v>0</c:v>
                </c:pt>
                <c:pt idx="2">
                  <c:v>0</c:v>
                </c:pt>
                <c:pt idx="4">
                  <c:v>0</c:v>
                </c:pt>
                <c:pt idx="6">
                  <c:v>1</c:v>
                </c:pt>
                <c:pt idx="8">
                  <c:v>1</c:v>
                </c:pt>
                <c:pt idx="10">
                  <c:v>1</c:v>
                </c:pt>
                <c:pt idx="12">
                  <c:v>1</c:v>
                </c:pt>
                <c:pt idx="14">
                  <c:v>0.94736842105263153</c:v>
                </c:pt>
                <c:pt idx="16">
                  <c:v>0.66666666666666663</c:v>
                </c:pt>
                <c:pt idx="18">
                  <c:v>0.5</c:v>
                </c:pt>
                <c:pt idx="20">
                  <c:v>0.83333333333333337</c:v>
                </c:pt>
                <c:pt idx="22">
                  <c:v>0.5714285714285714</c:v>
                </c:pt>
              </c:numCache>
            </c:numRef>
          </c:val>
          <c:smooth val="0"/>
          <c:extLst xmlns:c16r2="http://schemas.microsoft.com/office/drawing/2015/06/chart">
            <c:ext xmlns:c15="http://schemas.microsoft.com/office/drawing/2012/chart" uri="{02D57815-91ED-43cb-92C2-25804820EDAC}">
              <c15:filteredCategoryTitle>
                <c15:cat>
                  <c:strRef>
                    <c:extLst xmlns:c16="http://schemas.microsoft.com/office/drawing/2014/chart">
                      <c:ext uri="{02D57815-91ED-43cb-92C2-25804820EDAC}">
                        <c15:formulaRef>
                          <c15:sqref>#REF!</c15:sqref>
                        </c15:formulaRef>
                      </c:ext>
                    </c:extLst>
                    <c:strCache>
                      <c:ptCount val="24"/>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15:cat>
              </c15:filteredCategoryTitle>
            </c:ext>
            <c:ext xmlns:c16="http://schemas.microsoft.com/office/drawing/2014/chart" uri="{C3380CC4-5D6E-409C-BE32-E72D297353CC}">
              <c16:uniqueId val="{00000000-0F01-4231-9751-2B075382FE26}"/>
            </c:ext>
          </c:extLst>
        </c:ser>
        <c:ser>
          <c:idx val="1"/>
          <c:order val="1"/>
          <c:tx>
            <c:v>Meta Vigencia</c:v>
          </c:tx>
          <c:spPr>
            <a:ln w="12700">
              <a:solidFill>
                <a:srgbClr val="993366"/>
              </a:solidFill>
              <a:prstDash val="solid"/>
            </a:ln>
          </c:spPr>
          <c:marker>
            <c:spPr>
              <a:solidFill>
                <a:srgbClr val="FF0000"/>
              </a:solidFill>
              <a:ln>
                <a:solidFill>
                  <a:srgbClr val="993366"/>
                </a:solidFill>
                <a:prstDash val="solid"/>
              </a:ln>
            </c:spPr>
          </c:marker>
          <c:val>
            <c:numRef>
              <c:f>#REF!</c:f>
              <c:numCache>
                <c:formatCode>General</c:formatCode>
                <c:ptCount val="24"/>
                <c:pt idx="0">
                  <c:v>0.9</c:v>
                </c:pt>
                <c:pt idx="2">
                  <c:v>0.9</c:v>
                </c:pt>
                <c:pt idx="4">
                  <c:v>0.9</c:v>
                </c:pt>
                <c:pt idx="6">
                  <c:v>0.9</c:v>
                </c:pt>
                <c:pt idx="8">
                  <c:v>0.9</c:v>
                </c:pt>
                <c:pt idx="10">
                  <c:v>0.9</c:v>
                </c:pt>
                <c:pt idx="12">
                  <c:v>0.9</c:v>
                </c:pt>
                <c:pt idx="14">
                  <c:v>0.9</c:v>
                </c:pt>
                <c:pt idx="16">
                  <c:v>0.9</c:v>
                </c:pt>
                <c:pt idx="18">
                  <c:v>0.9</c:v>
                </c:pt>
                <c:pt idx="20">
                  <c:v>0.9</c:v>
                </c:pt>
                <c:pt idx="22">
                  <c:v>0.9</c:v>
                </c:pt>
              </c:numCache>
            </c:numRef>
          </c:val>
          <c:smooth val="0"/>
          <c:extLst xmlns:c16r2="http://schemas.microsoft.com/office/drawing/2015/06/chart">
            <c:ext xmlns:c15="http://schemas.microsoft.com/office/drawing/2012/chart" uri="{02D57815-91ED-43cb-92C2-25804820EDAC}">
              <c15:filteredCategoryTitle>
                <c15:cat>
                  <c:strRef>
                    <c:extLst xmlns:c16="http://schemas.microsoft.com/office/drawing/2014/chart">
                      <c:ext uri="{02D57815-91ED-43cb-92C2-25804820EDAC}">
                        <c15:formulaRef>
                          <c15:sqref>#REF!</c15:sqref>
                        </c15:formulaRef>
                      </c:ext>
                    </c:extLst>
                    <c:strCache>
                      <c:ptCount val="24"/>
                      <c:pt idx="0">
                        <c:v>ENERO</c:v>
                      </c:pt>
                      <c:pt idx="2">
                        <c:v>FEBRERO</c:v>
                      </c:pt>
                      <c:pt idx="4">
                        <c:v>MARZO</c:v>
                      </c:pt>
                      <c:pt idx="6">
                        <c:v>ABRIL</c:v>
                      </c:pt>
                      <c:pt idx="8">
                        <c:v>MAYO</c:v>
                      </c:pt>
                      <c:pt idx="10">
                        <c:v>JUNIO</c:v>
                      </c:pt>
                      <c:pt idx="12">
                        <c:v>JULIO</c:v>
                      </c:pt>
                      <c:pt idx="14">
                        <c:v>AGOSTO</c:v>
                      </c:pt>
                      <c:pt idx="16">
                        <c:v>SEPTIEMBRE</c:v>
                      </c:pt>
                      <c:pt idx="18">
                        <c:v>OCTUBRE</c:v>
                      </c:pt>
                      <c:pt idx="20">
                        <c:v>NOVIEMBRE</c:v>
                      </c:pt>
                      <c:pt idx="22">
                        <c:v>DICIEMBRE</c:v>
                      </c:pt>
                    </c:strCache>
                  </c:strRef>
                </c15:cat>
              </c15:filteredCategoryTitle>
            </c:ext>
            <c:ext xmlns:c16="http://schemas.microsoft.com/office/drawing/2014/chart" uri="{C3380CC4-5D6E-409C-BE32-E72D297353CC}">
              <c16:uniqueId val="{00000001-0F01-4231-9751-2B075382FE26}"/>
            </c:ext>
          </c:extLst>
        </c:ser>
        <c:dLbls>
          <c:showLegendKey val="0"/>
          <c:showVal val="0"/>
          <c:showCatName val="0"/>
          <c:showSerName val="0"/>
          <c:showPercent val="0"/>
          <c:showBubbleSize val="0"/>
        </c:dLbls>
        <c:marker val="1"/>
        <c:smooth val="0"/>
        <c:axId val="173629952"/>
        <c:axId val="173340288"/>
      </c:lineChart>
      <c:catAx>
        <c:axId val="173629952"/>
        <c:scaling>
          <c:orientation val="minMax"/>
        </c:scaling>
        <c:delete val="0"/>
        <c:axPos val="b"/>
        <c:numFmt formatCode="General" sourceLinked="1"/>
        <c:majorTickMark val="none"/>
        <c:minorTickMark val="none"/>
        <c:tickLblPos val="nextTo"/>
        <c:spPr>
          <a:ln w="3175">
            <a:solidFill>
              <a:srgbClr val="808080"/>
            </a:solidFill>
            <a:prstDash val="solid"/>
          </a:ln>
        </c:spPr>
        <c:txPr>
          <a:bodyPr rot="-2700000" vert="horz"/>
          <a:lstStyle/>
          <a:p>
            <a:pPr>
              <a:defRPr sz="800" b="0" i="0" u="none" strike="noStrike" baseline="0">
                <a:solidFill>
                  <a:srgbClr val="000000"/>
                </a:solidFill>
                <a:latin typeface="Calibri"/>
                <a:ea typeface="Calibri"/>
                <a:cs typeface="Calibri"/>
              </a:defRPr>
            </a:pPr>
            <a:endParaRPr lang="es-CO"/>
          </a:p>
        </c:txPr>
        <c:crossAx val="173340288"/>
        <c:crosses val="autoZero"/>
        <c:auto val="1"/>
        <c:lblAlgn val="ctr"/>
        <c:lblOffset val="100"/>
        <c:noMultiLvlLbl val="0"/>
      </c:catAx>
      <c:valAx>
        <c:axId val="173340288"/>
        <c:scaling>
          <c:orientation val="minMax"/>
        </c:scaling>
        <c:delete val="0"/>
        <c:axPos val="l"/>
        <c:majorGridlines>
          <c:spPr>
            <a:ln w="3175">
              <a:solidFill>
                <a:srgbClr val="808080"/>
              </a:solidFill>
              <a:prstDash val="solid"/>
            </a:ln>
          </c:spPr>
        </c:majorGridlines>
        <c:title>
          <c:tx>
            <c:rich>
              <a:bodyPr/>
              <a:lstStyle/>
              <a:p>
                <a:pPr>
                  <a:defRPr sz="1000" b="1" i="0" u="none" strike="noStrike" baseline="0">
                    <a:solidFill>
                      <a:srgbClr val="000000"/>
                    </a:solidFill>
                    <a:latin typeface="Calibri"/>
                    <a:ea typeface="Calibri"/>
                    <a:cs typeface="Calibri"/>
                  </a:defRPr>
                </a:pPr>
                <a:r>
                  <a:rPr lang="es-ES"/>
                  <a:t>%</a:t>
                </a:r>
              </a:p>
            </c:rich>
          </c:tx>
          <c:overlay val="0"/>
          <c:spPr>
            <a:noFill/>
            <a:ln w="25400">
              <a:noFill/>
            </a:ln>
          </c:spPr>
        </c:title>
        <c:numFmt formatCode="General" sourceLinked="1"/>
        <c:majorTickMark val="none"/>
        <c:minorTickMark val="none"/>
        <c:tickLblPos val="nextTo"/>
        <c:spPr>
          <a:ln w="3175">
            <a:solidFill>
              <a:srgbClr val="808080"/>
            </a:solidFill>
            <a:prstDash val="solid"/>
          </a:ln>
        </c:spPr>
        <c:txPr>
          <a:bodyPr rot="0" vert="horz"/>
          <a:lstStyle/>
          <a:p>
            <a:pPr>
              <a:defRPr sz="900" b="0" i="0" u="none" strike="noStrike" baseline="0">
                <a:solidFill>
                  <a:srgbClr val="000000"/>
                </a:solidFill>
                <a:latin typeface="Calibri"/>
                <a:ea typeface="Calibri"/>
                <a:cs typeface="Calibri"/>
              </a:defRPr>
            </a:pPr>
            <a:endParaRPr lang="es-CO"/>
          </a:p>
        </c:txPr>
        <c:crossAx val="173629952"/>
        <c:crosses val="autoZero"/>
        <c:crossBetween val="between"/>
      </c:valAx>
      <c:spPr>
        <a:solidFill>
          <a:srgbClr val="FFFFFF"/>
        </a:solidFill>
        <a:ln w="25400">
          <a:noFill/>
        </a:ln>
      </c:spPr>
    </c:plotArea>
    <c:legend>
      <c:legendPos val="r"/>
      <c:layout>
        <c:manualLayout>
          <c:xMode val="edge"/>
          <c:yMode val="edge"/>
          <c:x val="0.71026542212024824"/>
          <c:y val="0.50950570342205326"/>
          <c:w val="0.27152335262727922"/>
          <c:h val="0.17490494296577952"/>
        </c:manualLayout>
      </c:layout>
      <c:overlay val="0"/>
      <c:spPr>
        <a:noFill/>
        <a:ln w="25400">
          <a:noFill/>
        </a:ln>
      </c:spPr>
      <c:txPr>
        <a:bodyPr/>
        <a:lstStyle/>
        <a:p>
          <a:pPr>
            <a:defRPr sz="480" b="0" i="0" u="none" strike="noStrike" baseline="0">
              <a:solidFill>
                <a:srgbClr val="000000"/>
              </a:solidFill>
              <a:latin typeface="Calibri"/>
              <a:ea typeface="Calibri"/>
              <a:cs typeface="Calibri"/>
            </a:defRPr>
          </a:pPr>
          <a:endParaRPr lang="es-CO"/>
        </a:p>
      </c:txPr>
    </c:legend>
    <c:plotVisOnly val="0"/>
    <c:dispBlanksAs val="span"/>
    <c:showDLblsOverMax val="0"/>
  </c:chart>
  <c:spPr>
    <a:solidFill>
      <a:srgbClr val="FFFFFF"/>
    </a:solidFill>
    <a:ln w="3175">
      <a:solidFill>
        <a:srgbClr val="808080"/>
      </a:solidFill>
      <a:prstDash val="solid"/>
    </a:ln>
  </c:spPr>
  <c:txPr>
    <a:bodyPr/>
    <a:lstStyle/>
    <a:p>
      <a:pPr>
        <a:defRPr sz="1000" b="0" i="0" u="none" strike="noStrike" baseline="0">
          <a:solidFill>
            <a:srgbClr val="000000"/>
          </a:solidFill>
          <a:latin typeface="Calibri"/>
          <a:ea typeface="Calibri"/>
          <a:cs typeface="Calibri"/>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20" b="1" i="0" u="none" strike="noStrike" baseline="0">
                <a:solidFill>
                  <a:srgbClr val="000000"/>
                </a:solidFill>
                <a:latin typeface="Calibri"/>
                <a:ea typeface="Calibri"/>
                <a:cs typeface="Calibri"/>
              </a:defRPr>
            </a:pPr>
            <a:r>
              <a:rPr lang="es-ES"/>
              <a:t>% Cumplimiento de Ejecucion del SGSST Vigencia</a:t>
            </a:r>
          </a:p>
        </c:rich>
      </c:tx>
      <c:layout>
        <c:manualLayout>
          <c:xMode val="edge"/>
          <c:yMode val="edge"/>
          <c:x val="0.23150664844580376"/>
          <c:y val="4.8387019804342637E-2"/>
        </c:manualLayout>
      </c:layout>
      <c:overlay val="0"/>
      <c:spPr>
        <a:noFill/>
        <a:ln w="25400">
          <a:noFill/>
        </a:ln>
      </c:spPr>
    </c:title>
    <c:autoTitleDeleted val="0"/>
    <c:view3D>
      <c:rotX val="15"/>
      <c:rotY val="20"/>
      <c:depthPercent val="100"/>
      <c:rAngAx val="1"/>
    </c:view3D>
    <c:floor>
      <c:thickness val="0"/>
      <c:spPr>
        <a:noFill/>
        <a:ln w="3175">
          <a:solidFill>
            <a:srgbClr val="808080"/>
          </a:solidFill>
          <a:prstDash val="solid"/>
        </a:ln>
      </c:spPr>
    </c:floor>
    <c:sideWall>
      <c:thickness val="0"/>
      <c:spPr>
        <a:noFill/>
        <a:ln w="25400">
          <a:noFill/>
        </a:ln>
      </c:spPr>
    </c:sideWall>
    <c:backWall>
      <c:thickness val="0"/>
      <c:spPr>
        <a:noFill/>
        <a:ln w="25400">
          <a:noFill/>
        </a:ln>
      </c:spPr>
    </c:backWall>
    <c:plotArea>
      <c:layout>
        <c:manualLayout>
          <c:layoutTarget val="inner"/>
          <c:xMode val="edge"/>
          <c:yMode val="edge"/>
          <c:x val="7.929756508877446E-2"/>
          <c:y val="0.18071481998912023"/>
          <c:w val="0.71709178229041393"/>
          <c:h val="0.574374258196924"/>
        </c:manualLayout>
      </c:layout>
      <c:bar3DChart>
        <c:barDir val="col"/>
        <c:grouping val="clustered"/>
        <c:varyColors val="0"/>
        <c:ser>
          <c:idx val="0"/>
          <c:order val="0"/>
          <c:tx>
            <c:v>% Cumplimiento</c:v>
          </c:tx>
          <c:spPr>
            <a:solidFill>
              <a:srgbClr val="92D050"/>
            </a:solidFill>
            <a:ln w="25400">
              <a:noFill/>
            </a:ln>
          </c:spPr>
          <c:invertIfNegative val="0"/>
          <c:dLbls>
            <c:dLbl>
              <c:idx val="0"/>
              <c:layout>
                <c:manualLayout>
                  <c:x val="2.6402640264026406E-2"/>
                  <c:y val="-0.1022880215343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0-7B35-4107-B612-C35D0CA334F0}"/>
                </c:ext>
              </c:extLst>
            </c:dLbl>
            <c:spPr>
              <a:noFill/>
              <a:ln w="25400">
                <a:noFill/>
              </a:ln>
            </c:spPr>
            <c:txPr>
              <a:bodyPr/>
              <a:lstStyle/>
              <a:p>
                <a:pPr>
                  <a:defRPr sz="11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
              <c:pt idx="0">
                <c:v>_x0001_%</c:v>
              </c:pt>
            </c:strLit>
          </c:cat>
          <c:val>
            <c:numRef>
              <c:f>#REF!</c:f>
              <c:numCache>
                <c:formatCode>General</c:formatCode>
                <c:ptCount val="1"/>
                <c:pt idx="0">
                  <c:v>0.86904761904761907</c:v>
                </c:pt>
              </c:numCache>
            </c:numRef>
          </c:val>
          <c:extLst xmlns:c16r2="http://schemas.microsoft.com/office/drawing/2015/06/chart">
            <c:ext xmlns:c16="http://schemas.microsoft.com/office/drawing/2014/chart" uri="{C3380CC4-5D6E-409C-BE32-E72D297353CC}">
              <c16:uniqueId val="{00000001-7B35-4107-B612-C35D0CA334F0}"/>
            </c:ext>
          </c:extLst>
        </c:ser>
        <c:ser>
          <c:idx val="2"/>
          <c:order val="1"/>
          <c:tx>
            <c:v>% Meta</c:v>
          </c:tx>
          <c:spPr>
            <a:solidFill>
              <a:srgbClr val="FF0000"/>
            </a:solidFill>
            <a:ln w="25400">
              <a:noFill/>
            </a:ln>
          </c:spPr>
          <c:invertIfNegative val="0"/>
          <c:dLbls>
            <c:dLbl>
              <c:idx val="0"/>
              <c:layout>
                <c:manualLayout>
                  <c:x val="5.940594059405941E-2"/>
                  <c:y val="-0.10228802153432"/>
                </c:manualLayout>
              </c:layout>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7B35-4107-B612-C35D0CA334F0}"/>
                </c:ext>
              </c:extLst>
            </c:dLbl>
            <c:spPr>
              <a:noFill/>
              <a:ln w="25400">
                <a:noFill/>
              </a:ln>
            </c:spPr>
            <c:txPr>
              <a:bodyPr/>
              <a:lstStyle/>
              <a:p>
                <a:pPr>
                  <a:defRPr sz="1100" b="0" i="0" u="none" strike="noStrike" baseline="0">
                    <a:solidFill>
                      <a:srgbClr val="000000"/>
                    </a:solidFill>
                    <a:latin typeface="Calibri"/>
                    <a:ea typeface="Calibri"/>
                    <a:cs typeface="Calibri"/>
                  </a:defRPr>
                </a:pPr>
                <a:endParaRPr lang="es-CO"/>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Lit>
              <c:ptCount val="1"/>
              <c:pt idx="0">
                <c:v>_x0001_%</c:v>
              </c:pt>
            </c:strLit>
          </c:cat>
          <c:val>
            <c:numRef>
              <c:f>#REF!</c:f>
              <c:numCache>
                <c:formatCode>General</c:formatCode>
                <c:ptCount val="1"/>
                <c:pt idx="0">
                  <c:v>0.9</c:v>
                </c:pt>
              </c:numCache>
            </c:numRef>
          </c:val>
          <c:extLst xmlns:c16r2="http://schemas.microsoft.com/office/drawing/2015/06/chart">
            <c:ext xmlns:c16="http://schemas.microsoft.com/office/drawing/2014/chart" uri="{C3380CC4-5D6E-409C-BE32-E72D297353CC}">
              <c16:uniqueId val="{00000003-7B35-4107-B612-C35D0CA334F0}"/>
            </c:ext>
          </c:extLst>
        </c:ser>
        <c:dLbls>
          <c:showLegendKey val="0"/>
          <c:showVal val="0"/>
          <c:showCatName val="0"/>
          <c:showSerName val="0"/>
          <c:showPercent val="0"/>
          <c:showBubbleSize val="0"/>
        </c:dLbls>
        <c:gapWidth val="150"/>
        <c:shape val="box"/>
        <c:axId val="173630976"/>
        <c:axId val="173341440"/>
        <c:axId val="0"/>
      </c:bar3DChart>
      <c:catAx>
        <c:axId val="173630976"/>
        <c:scaling>
          <c:orientation val="minMax"/>
        </c:scaling>
        <c:delete val="0"/>
        <c:axPos val="b"/>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s-CO"/>
          </a:p>
        </c:txPr>
        <c:crossAx val="173341440"/>
        <c:crosses val="autoZero"/>
        <c:auto val="1"/>
        <c:lblAlgn val="ctr"/>
        <c:lblOffset val="100"/>
        <c:noMultiLvlLbl val="0"/>
      </c:catAx>
      <c:valAx>
        <c:axId val="173341440"/>
        <c:scaling>
          <c:orientation val="minMax"/>
        </c:scaling>
        <c:delete val="0"/>
        <c:axPos val="l"/>
        <c:majorGridlines>
          <c:spPr>
            <a:ln w="3175">
              <a:solidFill>
                <a:srgbClr val="808080"/>
              </a:solidFill>
              <a:prstDash val="solid"/>
            </a:ln>
          </c:spPr>
        </c:majorGridlines>
        <c:numFmt formatCode="General" sourceLinked="1"/>
        <c:majorTickMark val="none"/>
        <c:minorTickMark val="none"/>
        <c:tickLblPos val="nextTo"/>
        <c:spPr>
          <a:ln w="3175">
            <a:solidFill>
              <a:srgbClr val="808080"/>
            </a:solidFill>
            <a:prstDash val="solid"/>
          </a:ln>
        </c:spPr>
        <c:txPr>
          <a:bodyPr rot="0" vert="horz"/>
          <a:lstStyle/>
          <a:p>
            <a:pPr>
              <a:defRPr sz="1100" b="0" i="0" u="none" strike="noStrike" baseline="0">
                <a:solidFill>
                  <a:srgbClr val="000000"/>
                </a:solidFill>
                <a:latin typeface="Calibri"/>
                <a:ea typeface="Calibri"/>
                <a:cs typeface="Calibri"/>
              </a:defRPr>
            </a:pPr>
            <a:endParaRPr lang="es-CO"/>
          </a:p>
        </c:txPr>
        <c:crossAx val="173630976"/>
        <c:crosses val="autoZero"/>
        <c:crossBetween val="between"/>
        <c:majorUnit val="0.1"/>
        <c:minorUnit val="0.1"/>
      </c:valAx>
      <c:spPr>
        <a:noFill/>
        <a:ln w="25400">
          <a:noFill/>
        </a:ln>
      </c:spPr>
    </c:plotArea>
    <c:legend>
      <c:legendPos val="r"/>
      <c:layout>
        <c:manualLayout>
          <c:xMode val="edge"/>
          <c:yMode val="edge"/>
          <c:x val="0.74551458753606215"/>
          <c:y val="0.57954744293326965"/>
          <c:w val="0.2039154031365914"/>
          <c:h val="0.20454624990058057"/>
        </c:manualLayout>
      </c:layout>
      <c:overlay val="0"/>
      <c:spPr>
        <a:noFill/>
        <a:ln w="25400">
          <a:noFill/>
        </a:ln>
      </c:spPr>
      <c:txPr>
        <a:bodyPr/>
        <a:lstStyle/>
        <a:p>
          <a:pPr>
            <a:defRPr sz="715" b="0" i="0" u="none" strike="noStrike" baseline="0">
              <a:solidFill>
                <a:srgbClr val="000000"/>
              </a:solidFill>
              <a:latin typeface="Calibri"/>
              <a:ea typeface="Calibri"/>
              <a:cs typeface="Calibri"/>
            </a:defRPr>
          </a:pPr>
          <a:endParaRPr lang="es-CO"/>
        </a:p>
      </c:txPr>
    </c:legend>
    <c:plotVisOnly val="1"/>
    <c:dispBlanksAs val="gap"/>
    <c:showDLblsOverMax val="0"/>
  </c:chart>
  <c:spPr>
    <a:solidFill>
      <a:srgbClr val="FFFFFF"/>
    </a:solidFill>
    <a:ln w="3175">
      <a:solidFill>
        <a:srgbClr val="808080"/>
      </a:solidFill>
      <a:prstDash val="solid"/>
    </a:ln>
  </c:spPr>
  <c:txPr>
    <a:bodyPr/>
    <a:lstStyle/>
    <a:p>
      <a:pPr>
        <a:defRPr sz="1100" b="0" i="0" u="none" strike="noStrike" baseline="0">
          <a:solidFill>
            <a:srgbClr val="000000"/>
          </a:solidFill>
          <a:latin typeface="Calibri"/>
          <a:ea typeface="Calibri"/>
          <a:cs typeface="Calibri"/>
        </a:defRPr>
      </a:pPr>
      <a:endParaRPr lang="es-CO"/>
    </a:p>
  </c:txPr>
  <c:printSettings>
    <c:headerFooter alignWithMargins="0"/>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image" Target="../media/image4.jpeg"/><Relationship Id="rId3" Type="http://schemas.openxmlformats.org/officeDocument/2006/relationships/chart" Target="../charts/chart2.xml"/><Relationship Id="rId7" Type="http://schemas.openxmlformats.org/officeDocument/2006/relationships/image" Target="../media/image3.jpg"/><Relationship Id="rId2" Type="http://schemas.openxmlformats.org/officeDocument/2006/relationships/chart" Target="../charts/chart1.xml"/><Relationship Id="rId1" Type="http://schemas.openxmlformats.org/officeDocument/2006/relationships/image" Target="../media/image1.jpeg"/><Relationship Id="rId6" Type="http://schemas.openxmlformats.org/officeDocument/2006/relationships/image" Target="../media/image2.png"/><Relationship Id="rId5" Type="http://schemas.openxmlformats.org/officeDocument/2006/relationships/chart" Target="../charts/chart4.xml"/><Relationship Id="rId4" Type="http://schemas.openxmlformats.org/officeDocument/2006/relationships/chart" Target="../charts/chart3.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1</xdr:col>
      <xdr:colOff>761917</xdr:colOff>
      <xdr:row>0</xdr:row>
      <xdr:rowOff>157672</xdr:rowOff>
    </xdr:from>
    <xdr:to>
      <xdr:col>1</xdr:col>
      <xdr:colOff>761917</xdr:colOff>
      <xdr:row>2</xdr:row>
      <xdr:rowOff>183070</xdr:rowOff>
    </xdr:to>
    <xdr:pic>
      <xdr:nvPicPr>
        <xdr:cNvPr id="2" name="Imagen 746">
          <a:extLst>
            <a:ext uri="{FF2B5EF4-FFF2-40B4-BE49-F238E27FC236}">
              <a16:creationId xmlns=""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52467" y="538672"/>
          <a:ext cx="0" cy="656165"/>
        </a:xfrm>
        <a:prstGeom prst="rect">
          <a:avLst/>
        </a:prstGeom>
      </xdr:spPr>
    </xdr:pic>
    <xdr:clientData/>
  </xdr:twoCellAnchor>
  <xdr:twoCellAnchor>
    <xdr:from>
      <xdr:col>16</xdr:col>
      <xdr:colOff>435429</xdr:colOff>
      <xdr:row>137</xdr:row>
      <xdr:rowOff>57149</xdr:rowOff>
    </xdr:from>
    <xdr:to>
      <xdr:col>25</xdr:col>
      <xdr:colOff>353786</xdr:colOff>
      <xdr:row>148</xdr:row>
      <xdr:rowOff>176893</xdr:rowOff>
    </xdr:to>
    <xdr:graphicFrame macro="">
      <xdr:nvGraphicFramePr>
        <xdr:cNvPr id="3" name="2 Gráfico">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26</xdr:col>
      <xdr:colOff>21771</xdr:colOff>
      <xdr:row>137</xdr:row>
      <xdr:rowOff>68037</xdr:rowOff>
    </xdr:from>
    <xdr:to>
      <xdr:col>34</xdr:col>
      <xdr:colOff>233667</xdr:colOff>
      <xdr:row>148</xdr:row>
      <xdr:rowOff>176894</xdr:rowOff>
    </xdr:to>
    <xdr:graphicFrame macro="">
      <xdr:nvGraphicFramePr>
        <xdr:cNvPr id="4" name="3 Gráfico">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35</xdr:col>
      <xdr:colOff>76202</xdr:colOff>
      <xdr:row>137</xdr:row>
      <xdr:rowOff>54428</xdr:rowOff>
    </xdr:from>
    <xdr:to>
      <xdr:col>44</xdr:col>
      <xdr:colOff>23372</xdr:colOff>
      <xdr:row>148</xdr:row>
      <xdr:rowOff>204106</xdr:rowOff>
    </xdr:to>
    <xdr:graphicFrame macro="">
      <xdr:nvGraphicFramePr>
        <xdr:cNvPr id="5" name="4 Gráfico">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44</xdr:col>
      <xdr:colOff>193223</xdr:colOff>
      <xdr:row>137</xdr:row>
      <xdr:rowOff>70757</xdr:rowOff>
    </xdr:from>
    <xdr:to>
      <xdr:col>50</xdr:col>
      <xdr:colOff>16690</xdr:colOff>
      <xdr:row>148</xdr:row>
      <xdr:rowOff>217715</xdr:rowOff>
    </xdr:to>
    <xdr:graphicFrame macro="">
      <xdr:nvGraphicFramePr>
        <xdr:cNvPr id="6" name="5 Gráfico">
          <a:extLst>
            <a:ext uri="{FF2B5EF4-FFF2-40B4-BE49-F238E27FC236}">
              <a16:creationId xmlns=""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52</xdr:col>
      <xdr:colOff>1079499</xdr:colOff>
      <xdr:row>154</xdr:row>
      <xdr:rowOff>63500</xdr:rowOff>
    </xdr:from>
    <xdr:to>
      <xdr:col>56</xdr:col>
      <xdr:colOff>793750</xdr:colOff>
      <xdr:row>154</xdr:row>
      <xdr:rowOff>2053920</xdr:rowOff>
    </xdr:to>
    <xdr:pic>
      <xdr:nvPicPr>
        <xdr:cNvPr id="9" name="8 Imagen"/>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7103624" y="210169125"/>
          <a:ext cx="6937376" cy="1990420"/>
        </a:xfrm>
        <a:prstGeom prst="rect">
          <a:avLst/>
        </a:prstGeom>
      </xdr:spPr>
    </xdr:pic>
    <xdr:clientData/>
  </xdr:twoCellAnchor>
  <xdr:oneCellAnchor>
    <xdr:from>
      <xdr:col>1</xdr:col>
      <xdr:colOff>254000</xdr:colOff>
      <xdr:row>0</xdr:row>
      <xdr:rowOff>21166</xdr:rowOff>
    </xdr:from>
    <xdr:ext cx="4333875" cy="1023938"/>
    <xdr:pic>
      <xdr:nvPicPr>
        <xdr:cNvPr id="10" name="image3.jpg" title="Imagen"/>
        <xdr:cNvPicPr preferRelativeResize="0"/>
      </xdr:nvPicPr>
      <xdr:blipFill>
        <a:blip xmlns:r="http://schemas.openxmlformats.org/officeDocument/2006/relationships" r:embed="rId7" cstate="print"/>
        <a:stretch>
          <a:fillRect/>
        </a:stretch>
      </xdr:blipFill>
      <xdr:spPr>
        <a:xfrm>
          <a:off x="317500" y="21166"/>
          <a:ext cx="4333875" cy="1023938"/>
        </a:xfrm>
        <a:prstGeom prst="rect">
          <a:avLst/>
        </a:prstGeom>
        <a:noFill/>
      </xdr:spPr>
    </xdr:pic>
    <xdr:clientData fLocksWithSheet="0"/>
  </xdr:oneCellAnchor>
  <xdr:twoCellAnchor editAs="oneCell">
    <xdr:from>
      <xdr:col>30</xdr:col>
      <xdr:colOff>317500</xdr:colOff>
      <xdr:row>154</xdr:row>
      <xdr:rowOff>460375</xdr:rowOff>
    </xdr:from>
    <xdr:to>
      <xdr:col>32</xdr:col>
      <xdr:colOff>889000</xdr:colOff>
      <xdr:row>154</xdr:row>
      <xdr:rowOff>1466215</xdr:rowOff>
    </xdr:to>
    <xdr:pic>
      <xdr:nvPicPr>
        <xdr:cNvPr id="12" name="image1.jpeg"/>
        <xdr:cNvPicPr/>
      </xdr:nvPicPr>
      <xdr:blipFill>
        <a:blip xmlns:r="http://schemas.openxmlformats.org/officeDocument/2006/relationships" r:embed="rId8" cstate="print"/>
        <a:stretch>
          <a:fillRect/>
        </a:stretch>
      </xdr:blipFill>
      <xdr:spPr>
        <a:xfrm>
          <a:off x="39671625" y="210566000"/>
          <a:ext cx="2508250" cy="1005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133350</xdr:colOff>
      <xdr:row>108</xdr:row>
      <xdr:rowOff>152400</xdr:rowOff>
    </xdr:from>
    <xdr:to>
      <xdr:col>16</xdr:col>
      <xdr:colOff>196361</xdr:colOff>
      <xdr:row>122</xdr:row>
      <xdr:rowOff>64163</xdr:rowOff>
    </xdr:to>
    <xdr:graphicFrame macro="">
      <xdr:nvGraphicFramePr>
        <xdr:cNvPr id="2" name="1 Gráfico">
          <a:extLst>
            <a:ext uri="{FF2B5EF4-FFF2-40B4-BE49-F238E27FC236}">
              <a16:creationId xmlns=""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xdr:col>
      <xdr:colOff>11304</xdr:colOff>
      <xdr:row>109</xdr:row>
      <xdr:rowOff>9525</xdr:rowOff>
    </xdr:from>
    <xdr:to>
      <xdr:col>32</xdr:col>
      <xdr:colOff>400050</xdr:colOff>
      <xdr:row>122</xdr:row>
      <xdr:rowOff>85725</xdr:rowOff>
    </xdr:to>
    <xdr:graphicFrame macro="">
      <xdr:nvGraphicFramePr>
        <xdr:cNvPr id="3" name="4 Gráfico">
          <a:extLst>
            <a:ext uri="{FF2B5EF4-FFF2-40B4-BE49-F238E27FC236}">
              <a16:creationId xmlns="" xmlns:a16="http://schemas.microsoft.com/office/drawing/2014/main" id="{00000000-0008-0000-01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165"/>
  <sheetViews>
    <sheetView showGridLines="0" tabSelected="1" zoomScale="40" zoomScaleNormal="40" workbookViewId="0">
      <selection activeCell="F17" sqref="F17:BE17"/>
    </sheetView>
  </sheetViews>
  <sheetFormatPr baseColWidth="10" defaultColWidth="0" defaultRowHeight="0" customHeight="1" zeroHeight="1" x14ac:dyDescent="0.35"/>
  <cols>
    <col min="1" max="1" width="0.81640625" style="30" customWidth="1"/>
    <col min="2" max="2" width="16.453125" style="30" customWidth="1"/>
    <col min="3" max="3" width="18.7265625" style="30" customWidth="1"/>
    <col min="4" max="5" width="37.1796875" style="47" customWidth="1"/>
    <col min="6" max="6" width="25" style="30" customWidth="1"/>
    <col min="7" max="7" width="8.7265625" style="30" customWidth="1"/>
    <col min="8" max="8" width="35.54296875" style="30" customWidth="1"/>
    <col min="9" max="9" width="32.26953125" style="30" customWidth="1"/>
    <col min="10" max="10" width="14.26953125" style="30" customWidth="1"/>
    <col min="11" max="11" width="34.90625" style="30" customWidth="1"/>
    <col min="12" max="12" width="0.453125" style="30" hidden="1" customWidth="1"/>
    <col min="13" max="13" width="24.54296875" style="30" customWidth="1"/>
    <col min="14" max="14" width="35" style="30" customWidth="1"/>
    <col min="15" max="15" width="25.54296875" style="30" customWidth="1"/>
    <col min="16" max="16" width="16.26953125" style="30" customWidth="1"/>
    <col min="17" max="21" width="14.81640625" style="30" customWidth="1"/>
    <col min="22" max="23" width="12.7265625" style="30" customWidth="1"/>
    <col min="24" max="29" width="14.81640625" style="30" customWidth="1"/>
    <col min="30" max="31" width="13" style="30" customWidth="1"/>
    <col min="32" max="37" width="14.81640625" style="30" customWidth="1"/>
    <col min="38" max="39" width="13" style="30" customWidth="1"/>
    <col min="40" max="45" width="14.81640625" style="30" customWidth="1"/>
    <col min="46" max="47" width="13" style="30" customWidth="1"/>
    <col min="48" max="48" width="38.7265625" style="30" customWidth="1"/>
    <col min="49" max="49" width="26.81640625" style="30" customWidth="1"/>
    <col min="50" max="50" width="31" style="31" customWidth="1"/>
    <col min="51" max="51" width="14.26953125" style="32" customWidth="1"/>
    <col min="52" max="52" width="29.1796875" style="32" customWidth="1"/>
    <col min="53" max="53" width="38.81640625" style="32" customWidth="1"/>
    <col min="54" max="54" width="29.1796875" style="32" customWidth="1"/>
    <col min="55" max="56" width="17.7265625" style="30" customWidth="1"/>
    <col min="57" max="57" width="28.26953125" style="31" customWidth="1"/>
    <col min="58" max="58" width="1.54296875" style="30" customWidth="1"/>
    <col min="59" max="62" width="11.453125" style="30" hidden="1" customWidth="1"/>
    <col min="63" max="63" width="71.1796875" style="30" hidden="1" customWidth="1"/>
    <col min="64" max="64" width="33.7265625" style="30" hidden="1" customWidth="1"/>
    <col min="65" max="65" width="34.1796875" style="30" hidden="1" customWidth="1"/>
    <col min="66" max="66" width="41" style="30" hidden="1" customWidth="1"/>
    <col min="67" max="67" width="28.453125" style="30" hidden="1" customWidth="1"/>
    <col min="68" max="16384" width="11.453125" style="30" hidden="1"/>
  </cols>
  <sheetData>
    <row r="1" spans="2:57" s="1" customFormat="1" ht="29.5" customHeight="1" x14ac:dyDescent="0.3">
      <c r="B1" s="466"/>
      <c r="C1" s="467"/>
      <c r="D1" s="467"/>
      <c r="E1" s="472" t="s">
        <v>305</v>
      </c>
      <c r="F1" s="472"/>
      <c r="G1" s="472"/>
      <c r="H1" s="472"/>
      <c r="I1" s="472"/>
      <c r="J1" s="472"/>
      <c r="K1" s="472"/>
      <c r="L1" s="472"/>
      <c r="M1" s="472"/>
      <c r="N1" s="472"/>
      <c r="O1" s="472"/>
      <c r="P1" s="472"/>
      <c r="Q1" s="472"/>
      <c r="R1" s="472"/>
      <c r="S1" s="472"/>
      <c r="T1" s="472"/>
      <c r="U1" s="472"/>
      <c r="V1" s="472"/>
      <c r="W1" s="472"/>
      <c r="X1" s="472"/>
      <c r="Y1" s="472"/>
      <c r="Z1" s="472"/>
      <c r="AA1" s="472"/>
      <c r="AB1" s="472"/>
      <c r="AC1" s="472"/>
      <c r="AD1" s="472"/>
      <c r="AE1" s="472"/>
      <c r="AF1" s="472"/>
      <c r="AG1" s="472"/>
      <c r="AH1" s="472"/>
      <c r="AI1" s="472"/>
      <c r="AJ1" s="472"/>
      <c r="AK1" s="472"/>
      <c r="AL1" s="472"/>
      <c r="AM1" s="472"/>
      <c r="AN1" s="472"/>
      <c r="AO1" s="472"/>
      <c r="AP1" s="472"/>
      <c r="AQ1" s="472"/>
      <c r="AR1" s="472"/>
      <c r="AS1" s="472"/>
      <c r="AT1" s="472"/>
      <c r="AU1" s="472"/>
      <c r="AV1" s="472"/>
      <c r="AW1" s="472"/>
      <c r="AX1" s="472"/>
      <c r="AY1" s="472"/>
      <c r="AZ1" s="472"/>
      <c r="BA1" s="472"/>
      <c r="BB1" s="472"/>
      <c r="BC1" s="314" t="s">
        <v>451</v>
      </c>
      <c r="BD1" s="315"/>
      <c r="BE1" s="316"/>
    </row>
    <row r="2" spans="2:57" s="1" customFormat="1" ht="21" customHeight="1" x14ac:dyDescent="0.3">
      <c r="B2" s="468"/>
      <c r="C2" s="469"/>
      <c r="D2" s="469"/>
      <c r="E2" s="473"/>
      <c r="F2" s="473"/>
      <c r="G2" s="473"/>
      <c r="H2" s="473"/>
      <c r="I2" s="473"/>
      <c r="J2" s="473"/>
      <c r="K2" s="473"/>
      <c r="L2" s="473"/>
      <c r="M2" s="473"/>
      <c r="N2" s="473"/>
      <c r="O2" s="473"/>
      <c r="P2" s="473"/>
      <c r="Q2" s="473"/>
      <c r="R2" s="473"/>
      <c r="S2" s="473"/>
      <c r="T2" s="473"/>
      <c r="U2" s="473"/>
      <c r="V2" s="473"/>
      <c r="W2" s="473"/>
      <c r="X2" s="473"/>
      <c r="Y2" s="473"/>
      <c r="Z2" s="473"/>
      <c r="AA2" s="473"/>
      <c r="AB2" s="473"/>
      <c r="AC2" s="473"/>
      <c r="AD2" s="473"/>
      <c r="AE2" s="473"/>
      <c r="AF2" s="473"/>
      <c r="AG2" s="473"/>
      <c r="AH2" s="473"/>
      <c r="AI2" s="473"/>
      <c r="AJ2" s="473"/>
      <c r="AK2" s="473"/>
      <c r="AL2" s="473"/>
      <c r="AM2" s="473"/>
      <c r="AN2" s="473"/>
      <c r="AO2" s="473"/>
      <c r="AP2" s="473"/>
      <c r="AQ2" s="473"/>
      <c r="AR2" s="473"/>
      <c r="AS2" s="473"/>
      <c r="AT2" s="473"/>
      <c r="AU2" s="473"/>
      <c r="AV2" s="473"/>
      <c r="AW2" s="473"/>
      <c r="AX2" s="473"/>
      <c r="AY2" s="473"/>
      <c r="AZ2" s="473"/>
      <c r="BA2" s="473"/>
      <c r="BB2" s="473"/>
      <c r="BC2" s="317">
        <v>44136</v>
      </c>
      <c r="BD2" s="318"/>
      <c r="BE2" s="319"/>
    </row>
    <row r="3" spans="2:57" s="1" customFormat="1" ht="21" customHeight="1" x14ac:dyDescent="0.35">
      <c r="B3" s="468"/>
      <c r="C3" s="469"/>
      <c r="D3" s="469"/>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320" t="s">
        <v>452</v>
      </c>
      <c r="BD3" s="321"/>
      <c r="BE3" s="322"/>
    </row>
    <row r="4" spans="2:57" s="1" customFormat="1" ht="21" customHeight="1" thickBot="1" x14ac:dyDescent="0.4">
      <c r="B4" s="470"/>
      <c r="C4" s="471"/>
      <c r="D4" s="471"/>
      <c r="E4" s="474"/>
      <c r="F4" s="474"/>
      <c r="G4" s="474"/>
      <c r="H4" s="474"/>
      <c r="I4" s="474"/>
      <c r="J4" s="474"/>
      <c r="K4" s="474"/>
      <c r="L4" s="474"/>
      <c r="M4" s="474"/>
      <c r="N4" s="474"/>
      <c r="O4" s="474"/>
      <c r="P4" s="474"/>
      <c r="Q4" s="474"/>
      <c r="R4" s="474"/>
      <c r="S4" s="474"/>
      <c r="T4" s="474"/>
      <c r="U4" s="474"/>
      <c r="V4" s="474"/>
      <c r="W4" s="474"/>
      <c r="X4" s="474"/>
      <c r="Y4" s="474"/>
      <c r="Z4" s="474"/>
      <c r="AA4" s="474"/>
      <c r="AB4" s="474"/>
      <c r="AC4" s="474"/>
      <c r="AD4" s="474"/>
      <c r="AE4" s="474"/>
      <c r="AF4" s="474"/>
      <c r="AG4" s="474"/>
      <c r="AH4" s="474"/>
      <c r="AI4" s="474"/>
      <c r="AJ4" s="474"/>
      <c r="AK4" s="474"/>
      <c r="AL4" s="474"/>
      <c r="AM4" s="474"/>
      <c r="AN4" s="474"/>
      <c r="AO4" s="474"/>
      <c r="AP4" s="474"/>
      <c r="AQ4" s="474"/>
      <c r="AR4" s="474"/>
      <c r="AS4" s="474"/>
      <c r="AT4" s="474"/>
      <c r="AU4" s="474"/>
      <c r="AV4" s="474"/>
      <c r="AW4" s="474"/>
      <c r="AX4" s="474"/>
      <c r="AY4" s="474"/>
      <c r="AZ4" s="474"/>
      <c r="BA4" s="474"/>
      <c r="BB4" s="474"/>
      <c r="BC4" s="323"/>
      <c r="BD4" s="324"/>
      <c r="BE4" s="325"/>
    </row>
    <row r="5" spans="2:57" s="1" customFormat="1" ht="10.5" customHeight="1" thickBot="1" x14ac:dyDescent="0.4">
      <c r="B5" s="16"/>
      <c r="C5" s="8"/>
      <c r="D5" s="7"/>
      <c r="E5" s="7"/>
      <c r="F5" s="8"/>
      <c r="G5" s="8"/>
      <c r="H5" s="8"/>
      <c r="I5" s="8"/>
      <c r="J5" s="8"/>
      <c r="K5" s="8"/>
      <c r="L5" s="8"/>
      <c r="M5" s="8"/>
      <c r="N5" s="9"/>
      <c r="O5" s="9"/>
      <c r="P5" s="9"/>
      <c r="Q5" s="9"/>
      <c r="R5" s="9"/>
      <c r="S5" s="9"/>
      <c r="T5" s="9"/>
      <c r="U5" s="9"/>
      <c r="V5" s="9"/>
      <c r="W5" s="9"/>
      <c r="X5" s="9"/>
      <c r="Y5" s="9"/>
      <c r="Z5" s="9"/>
      <c r="AA5" s="9"/>
      <c r="AB5" s="9"/>
      <c r="AC5" s="9"/>
      <c r="AD5" s="9"/>
      <c r="AE5" s="9"/>
      <c r="AF5" s="9"/>
      <c r="AG5" s="9"/>
      <c r="AH5" s="9"/>
      <c r="AI5" s="9"/>
      <c r="AJ5" s="9"/>
      <c r="AK5" s="9"/>
      <c r="AL5" s="9"/>
      <c r="AM5" s="9"/>
      <c r="AN5" s="9"/>
      <c r="AO5" s="9"/>
      <c r="AP5" s="9"/>
      <c r="AQ5" s="9"/>
      <c r="AR5" s="9"/>
      <c r="AS5" s="9"/>
      <c r="AT5" s="9"/>
      <c r="AU5" s="9"/>
      <c r="AV5" s="9"/>
      <c r="AW5" s="9"/>
      <c r="AX5" s="10"/>
      <c r="AY5" s="11"/>
      <c r="AZ5" s="11"/>
      <c r="BA5" s="11"/>
      <c r="BB5" s="11"/>
      <c r="BE5" s="2"/>
    </row>
    <row r="6" spans="2:57" s="1" customFormat="1" ht="72.75" customHeight="1" thickBot="1" x14ac:dyDescent="0.65">
      <c r="B6" s="303" t="s">
        <v>0</v>
      </c>
      <c r="C6" s="501">
        <v>2022</v>
      </c>
      <c r="D6" s="502"/>
      <c r="E6" s="12"/>
      <c r="F6" s="503" t="s">
        <v>453</v>
      </c>
      <c r="G6" s="504"/>
      <c r="H6" s="306" t="s">
        <v>454</v>
      </c>
      <c r="I6" s="307">
        <v>27</v>
      </c>
      <c r="J6" s="308" t="s">
        <v>455</v>
      </c>
      <c r="K6" s="307">
        <v>1</v>
      </c>
      <c r="L6" s="309" t="s">
        <v>456</v>
      </c>
      <c r="M6" s="308" t="s">
        <v>456</v>
      </c>
      <c r="N6" s="307">
        <v>2022</v>
      </c>
      <c r="AN6" s="477" t="s">
        <v>129</v>
      </c>
      <c r="AO6" s="478"/>
      <c r="AP6" s="478"/>
      <c r="AQ6" s="478"/>
      <c r="AR6" s="475" t="s">
        <v>458</v>
      </c>
      <c r="AS6" s="475"/>
      <c r="AT6" s="475"/>
      <c r="AU6" s="475"/>
      <c r="AV6" s="476"/>
      <c r="AW6" s="310"/>
      <c r="AX6" s="477" t="s">
        <v>2</v>
      </c>
      <c r="AY6" s="478"/>
      <c r="AZ6" s="478"/>
      <c r="BA6" s="475" t="s">
        <v>450</v>
      </c>
      <c r="BB6" s="475"/>
      <c r="BC6" s="475"/>
      <c r="BD6" s="475"/>
      <c r="BE6" s="476"/>
    </row>
    <row r="7" spans="2:57" s="1" customFormat="1" ht="21" customHeight="1" thickBot="1" x14ac:dyDescent="0.4">
      <c r="B7" s="14"/>
      <c r="C7" s="13"/>
      <c r="D7" s="12"/>
      <c r="E7" s="12"/>
      <c r="F7" s="13"/>
      <c r="G7" s="13"/>
      <c r="H7" s="13"/>
      <c r="I7" s="13"/>
      <c r="J7" s="13"/>
      <c r="K7" s="13"/>
      <c r="L7" s="13"/>
      <c r="M7" s="13"/>
      <c r="N7" s="15"/>
      <c r="O7" s="9"/>
      <c r="P7" s="9"/>
      <c r="Q7" s="9"/>
      <c r="R7" s="9"/>
      <c r="S7" s="9"/>
      <c r="AR7" s="9"/>
      <c r="AS7" s="9"/>
      <c r="AT7" s="9"/>
      <c r="AU7" s="9"/>
      <c r="AV7" s="9"/>
      <c r="AW7" s="9"/>
      <c r="AX7" s="10"/>
      <c r="AY7" s="11"/>
      <c r="AZ7" s="11"/>
      <c r="BA7" s="11"/>
      <c r="BB7" s="11"/>
      <c r="BE7" s="2"/>
    </row>
    <row r="8" spans="2:57" s="1" customFormat="1" ht="77.25" customHeight="1" x14ac:dyDescent="0.35">
      <c r="B8" s="505" t="s">
        <v>3</v>
      </c>
      <c r="C8" s="506"/>
      <c r="D8" s="506"/>
      <c r="E8" s="506"/>
      <c r="F8" s="507" t="s">
        <v>365</v>
      </c>
      <c r="G8" s="507"/>
      <c r="H8" s="507"/>
      <c r="I8" s="507"/>
      <c r="J8" s="507"/>
      <c r="K8" s="507"/>
      <c r="L8" s="507"/>
      <c r="M8" s="507"/>
      <c r="N8" s="507"/>
      <c r="O8" s="507"/>
      <c r="P8" s="507"/>
      <c r="Q8" s="507"/>
      <c r="R8" s="507"/>
      <c r="S8" s="507"/>
      <c r="T8" s="507"/>
      <c r="U8" s="507"/>
      <c r="V8" s="507"/>
      <c r="W8" s="507"/>
      <c r="X8" s="507"/>
      <c r="Y8" s="507"/>
      <c r="Z8" s="507"/>
      <c r="AA8" s="507"/>
      <c r="AB8" s="507"/>
      <c r="AC8" s="507"/>
      <c r="AD8" s="507"/>
      <c r="AE8" s="507"/>
      <c r="AF8" s="507"/>
      <c r="AG8" s="507"/>
      <c r="AH8" s="507"/>
      <c r="AI8" s="507"/>
      <c r="AJ8" s="507"/>
      <c r="AK8" s="507"/>
      <c r="AL8" s="507"/>
      <c r="AM8" s="507"/>
      <c r="AN8" s="507"/>
      <c r="AO8" s="507"/>
      <c r="AP8" s="507"/>
      <c r="AQ8" s="507"/>
      <c r="AR8" s="507"/>
      <c r="AS8" s="507"/>
      <c r="AT8" s="507"/>
      <c r="AU8" s="507"/>
      <c r="AV8" s="507"/>
      <c r="AW8" s="507"/>
      <c r="AX8" s="507"/>
      <c r="AY8" s="507"/>
      <c r="AZ8" s="507"/>
      <c r="BA8" s="507"/>
      <c r="BB8" s="507"/>
      <c r="BC8" s="507"/>
      <c r="BD8" s="507"/>
      <c r="BE8" s="508"/>
    </row>
    <row r="9" spans="2:57" s="1" customFormat="1" ht="86" customHeight="1" x14ac:dyDescent="0.35">
      <c r="B9" s="481" t="s">
        <v>4</v>
      </c>
      <c r="C9" s="482"/>
      <c r="D9" s="482"/>
      <c r="E9" s="482"/>
      <c r="F9" s="485" t="s">
        <v>135</v>
      </c>
      <c r="G9" s="485"/>
      <c r="H9" s="485"/>
      <c r="I9" s="485"/>
      <c r="J9" s="485"/>
      <c r="K9" s="485"/>
      <c r="L9" s="485"/>
      <c r="M9" s="485"/>
      <c r="N9" s="485"/>
      <c r="O9" s="485"/>
      <c r="P9" s="485"/>
      <c r="Q9" s="485"/>
      <c r="R9" s="485"/>
      <c r="S9" s="485"/>
      <c r="T9" s="485"/>
      <c r="U9" s="485"/>
      <c r="V9" s="485"/>
      <c r="W9" s="485"/>
      <c r="X9" s="485"/>
      <c r="Y9" s="485"/>
      <c r="Z9" s="485"/>
      <c r="AA9" s="485"/>
      <c r="AB9" s="485"/>
      <c r="AC9" s="485"/>
      <c r="AD9" s="485"/>
      <c r="AE9" s="485"/>
      <c r="AF9" s="485"/>
      <c r="AG9" s="485"/>
      <c r="AH9" s="485"/>
      <c r="AI9" s="485"/>
      <c r="AJ9" s="485"/>
      <c r="AK9" s="485"/>
      <c r="AL9" s="485"/>
      <c r="AM9" s="485"/>
      <c r="AN9" s="485"/>
      <c r="AO9" s="485"/>
      <c r="AP9" s="485"/>
      <c r="AQ9" s="485"/>
      <c r="AR9" s="485"/>
      <c r="AS9" s="485"/>
      <c r="AT9" s="485"/>
      <c r="AU9" s="485"/>
      <c r="AV9" s="485"/>
      <c r="AW9" s="485"/>
      <c r="AX9" s="485"/>
      <c r="AY9" s="485"/>
      <c r="AZ9" s="485"/>
      <c r="BA9" s="485"/>
      <c r="BB9" s="485"/>
      <c r="BC9" s="485"/>
      <c r="BD9" s="485"/>
      <c r="BE9" s="486"/>
    </row>
    <row r="10" spans="2:57" s="49" customFormat="1" ht="27.5" x14ac:dyDescent="0.35">
      <c r="B10" s="481" t="s">
        <v>130</v>
      </c>
      <c r="C10" s="482"/>
      <c r="D10" s="482"/>
      <c r="E10" s="482"/>
      <c r="F10" s="485" t="s">
        <v>137</v>
      </c>
      <c r="G10" s="485"/>
      <c r="H10" s="485"/>
      <c r="I10" s="485"/>
      <c r="J10" s="485"/>
      <c r="K10" s="485"/>
      <c r="L10" s="485"/>
      <c r="M10" s="485"/>
      <c r="N10" s="485"/>
      <c r="O10" s="485"/>
      <c r="P10" s="485"/>
      <c r="Q10" s="485"/>
      <c r="R10" s="485"/>
      <c r="S10" s="485"/>
      <c r="T10" s="485"/>
      <c r="U10" s="485"/>
      <c r="V10" s="485"/>
      <c r="W10" s="485"/>
      <c r="X10" s="485"/>
      <c r="Y10" s="485"/>
      <c r="Z10" s="485"/>
      <c r="AA10" s="485"/>
      <c r="AB10" s="485"/>
      <c r="AC10" s="485"/>
      <c r="AD10" s="485"/>
      <c r="AE10" s="485"/>
      <c r="AF10" s="485"/>
      <c r="AG10" s="485"/>
      <c r="AH10" s="485"/>
      <c r="AI10" s="485"/>
      <c r="AJ10" s="485"/>
      <c r="AK10" s="485"/>
      <c r="AL10" s="485"/>
      <c r="AM10" s="485"/>
      <c r="AN10" s="485"/>
      <c r="AO10" s="485"/>
      <c r="AP10" s="485"/>
      <c r="AQ10" s="485"/>
      <c r="AR10" s="485"/>
      <c r="AS10" s="485"/>
      <c r="AT10" s="485"/>
      <c r="AU10" s="485"/>
      <c r="AV10" s="485"/>
      <c r="AW10" s="485"/>
      <c r="AX10" s="485"/>
      <c r="AY10" s="485"/>
      <c r="AZ10" s="485"/>
      <c r="BA10" s="485"/>
      <c r="BB10" s="485"/>
      <c r="BC10" s="485"/>
      <c r="BD10" s="485"/>
      <c r="BE10" s="486"/>
    </row>
    <row r="11" spans="2:57" s="49" customFormat="1" ht="27.5" x14ac:dyDescent="0.35">
      <c r="B11" s="481"/>
      <c r="C11" s="482"/>
      <c r="D11" s="482"/>
      <c r="E11" s="482"/>
      <c r="F11" s="485" t="s">
        <v>311</v>
      </c>
      <c r="G11" s="485"/>
      <c r="H11" s="485"/>
      <c r="I11" s="485"/>
      <c r="J11" s="485"/>
      <c r="K11" s="485"/>
      <c r="L11" s="485"/>
      <c r="M11" s="485"/>
      <c r="N11" s="485"/>
      <c r="O11" s="485"/>
      <c r="P11" s="485"/>
      <c r="Q11" s="485"/>
      <c r="R11" s="485"/>
      <c r="S11" s="485"/>
      <c r="T11" s="485"/>
      <c r="U11" s="485"/>
      <c r="V11" s="485"/>
      <c r="W11" s="485"/>
      <c r="X11" s="485"/>
      <c r="Y11" s="485"/>
      <c r="Z11" s="485"/>
      <c r="AA11" s="485"/>
      <c r="AB11" s="485"/>
      <c r="AC11" s="485"/>
      <c r="AD11" s="485"/>
      <c r="AE11" s="485"/>
      <c r="AF11" s="485"/>
      <c r="AG11" s="485"/>
      <c r="AH11" s="485"/>
      <c r="AI11" s="485"/>
      <c r="AJ11" s="485"/>
      <c r="AK11" s="485"/>
      <c r="AL11" s="485"/>
      <c r="AM11" s="485"/>
      <c r="AN11" s="485"/>
      <c r="AO11" s="485"/>
      <c r="AP11" s="485"/>
      <c r="AQ11" s="485"/>
      <c r="AR11" s="485"/>
      <c r="AS11" s="485"/>
      <c r="AT11" s="485"/>
      <c r="AU11" s="485"/>
      <c r="AV11" s="485"/>
      <c r="AW11" s="485"/>
      <c r="AX11" s="485"/>
      <c r="AY11" s="485"/>
      <c r="AZ11" s="485"/>
      <c r="BA11" s="485"/>
      <c r="BB11" s="485"/>
      <c r="BC11" s="485"/>
      <c r="BD11" s="485"/>
      <c r="BE11" s="486"/>
    </row>
    <row r="12" spans="2:57" s="49" customFormat="1" ht="27.5" x14ac:dyDescent="0.35">
      <c r="B12" s="481"/>
      <c r="C12" s="482"/>
      <c r="D12" s="482"/>
      <c r="E12" s="482"/>
      <c r="F12" s="485" t="s">
        <v>328</v>
      </c>
      <c r="G12" s="485"/>
      <c r="H12" s="485"/>
      <c r="I12" s="485"/>
      <c r="J12" s="485"/>
      <c r="K12" s="485"/>
      <c r="L12" s="485"/>
      <c r="M12" s="485"/>
      <c r="N12" s="485"/>
      <c r="O12" s="485"/>
      <c r="P12" s="485"/>
      <c r="Q12" s="485"/>
      <c r="R12" s="485"/>
      <c r="S12" s="485"/>
      <c r="T12" s="485"/>
      <c r="U12" s="485"/>
      <c r="V12" s="485"/>
      <c r="W12" s="485"/>
      <c r="X12" s="485"/>
      <c r="Y12" s="485"/>
      <c r="Z12" s="485"/>
      <c r="AA12" s="485"/>
      <c r="AB12" s="485"/>
      <c r="AC12" s="485"/>
      <c r="AD12" s="485"/>
      <c r="AE12" s="485"/>
      <c r="AF12" s="485"/>
      <c r="AG12" s="485"/>
      <c r="AH12" s="485"/>
      <c r="AI12" s="485"/>
      <c r="AJ12" s="485"/>
      <c r="AK12" s="485"/>
      <c r="AL12" s="485"/>
      <c r="AM12" s="485"/>
      <c r="AN12" s="485"/>
      <c r="AO12" s="485"/>
      <c r="AP12" s="485"/>
      <c r="AQ12" s="485"/>
      <c r="AR12" s="485"/>
      <c r="AS12" s="485"/>
      <c r="AT12" s="485"/>
      <c r="AU12" s="485"/>
      <c r="AV12" s="485"/>
      <c r="AW12" s="485"/>
      <c r="AX12" s="485"/>
      <c r="AY12" s="485"/>
      <c r="AZ12" s="485"/>
      <c r="BA12" s="485"/>
      <c r="BB12" s="485"/>
      <c r="BC12" s="485"/>
      <c r="BD12" s="485"/>
      <c r="BE12" s="486"/>
    </row>
    <row r="13" spans="2:57" s="49" customFormat="1" ht="27.5" x14ac:dyDescent="0.35">
      <c r="B13" s="481"/>
      <c r="C13" s="482"/>
      <c r="D13" s="482"/>
      <c r="E13" s="482"/>
      <c r="F13" s="485" t="s">
        <v>312</v>
      </c>
      <c r="G13" s="485"/>
      <c r="H13" s="485"/>
      <c r="I13" s="485"/>
      <c r="J13" s="485"/>
      <c r="K13" s="485"/>
      <c r="L13" s="485"/>
      <c r="M13" s="485"/>
      <c r="N13" s="485"/>
      <c r="O13" s="485"/>
      <c r="P13" s="485"/>
      <c r="Q13" s="485"/>
      <c r="R13" s="485"/>
      <c r="S13" s="485"/>
      <c r="T13" s="485"/>
      <c r="U13" s="485"/>
      <c r="V13" s="485"/>
      <c r="W13" s="485"/>
      <c r="X13" s="485"/>
      <c r="Y13" s="485"/>
      <c r="Z13" s="485"/>
      <c r="AA13" s="485"/>
      <c r="AB13" s="485"/>
      <c r="AC13" s="485"/>
      <c r="AD13" s="485"/>
      <c r="AE13" s="485"/>
      <c r="AF13" s="485"/>
      <c r="AG13" s="485"/>
      <c r="AH13" s="485"/>
      <c r="AI13" s="485"/>
      <c r="AJ13" s="485"/>
      <c r="AK13" s="485"/>
      <c r="AL13" s="485"/>
      <c r="AM13" s="485"/>
      <c r="AN13" s="485"/>
      <c r="AO13" s="485"/>
      <c r="AP13" s="485"/>
      <c r="AQ13" s="485"/>
      <c r="AR13" s="485"/>
      <c r="AS13" s="485"/>
      <c r="AT13" s="485"/>
      <c r="AU13" s="485"/>
      <c r="AV13" s="485"/>
      <c r="AW13" s="485"/>
      <c r="AX13" s="485"/>
      <c r="AY13" s="485"/>
      <c r="AZ13" s="485"/>
      <c r="BA13" s="485"/>
      <c r="BB13" s="485"/>
      <c r="BC13" s="485"/>
      <c r="BD13" s="485"/>
      <c r="BE13" s="486"/>
    </row>
    <row r="14" spans="2:57" s="49" customFormat="1" ht="30" x14ac:dyDescent="0.35">
      <c r="B14" s="481" t="s">
        <v>131</v>
      </c>
      <c r="C14" s="482"/>
      <c r="D14" s="482"/>
      <c r="E14" s="482"/>
      <c r="F14" s="485" t="s">
        <v>142</v>
      </c>
      <c r="G14" s="485"/>
      <c r="H14" s="485"/>
      <c r="I14" s="485"/>
      <c r="J14" s="485"/>
      <c r="K14" s="485"/>
      <c r="L14" s="485"/>
      <c r="M14" s="485"/>
      <c r="N14" s="485"/>
      <c r="O14" s="485"/>
      <c r="P14" s="485"/>
      <c r="Q14" s="485"/>
      <c r="R14" s="485"/>
      <c r="S14" s="485"/>
      <c r="T14" s="485"/>
      <c r="U14" s="485"/>
      <c r="V14" s="485"/>
      <c r="W14" s="485"/>
      <c r="X14" s="485"/>
      <c r="Y14" s="485"/>
      <c r="Z14" s="485"/>
      <c r="AA14" s="485"/>
      <c r="AB14" s="485"/>
      <c r="AC14" s="485"/>
      <c r="AD14" s="485"/>
      <c r="AE14" s="485"/>
      <c r="AF14" s="485"/>
      <c r="AG14" s="485"/>
      <c r="AH14" s="485"/>
      <c r="AI14" s="485"/>
      <c r="AJ14" s="485"/>
      <c r="AK14" s="485"/>
      <c r="AL14" s="485"/>
      <c r="AM14" s="485"/>
      <c r="AN14" s="485"/>
      <c r="AO14" s="485"/>
      <c r="AP14" s="485"/>
      <c r="AQ14" s="485"/>
      <c r="AR14" s="485"/>
      <c r="AS14" s="485"/>
      <c r="AT14" s="485"/>
      <c r="AU14" s="485"/>
      <c r="AV14" s="485"/>
      <c r="AW14" s="485"/>
      <c r="AX14" s="485"/>
      <c r="AY14" s="485"/>
      <c r="AZ14" s="485"/>
      <c r="BA14" s="485"/>
      <c r="BB14" s="485"/>
      <c r="BC14" s="485"/>
      <c r="BD14" s="485"/>
      <c r="BE14" s="486"/>
    </row>
    <row r="15" spans="2:57" s="49" customFormat="1" ht="30" x14ac:dyDescent="0.35">
      <c r="B15" s="481" t="s">
        <v>143</v>
      </c>
      <c r="C15" s="482"/>
      <c r="D15" s="482"/>
      <c r="E15" s="482"/>
      <c r="F15" s="485" t="s">
        <v>144</v>
      </c>
      <c r="G15" s="485"/>
      <c r="H15" s="485"/>
      <c r="I15" s="485"/>
      <c r="J15" s="485"/>
      <c r="K15" s="485"/>
      <c r="L15" s="485"/>
      <c r="M15" s="485"/>
      <c r="N15" s="485"/>
      <c r="O15" s="485"/>
      <c r="P15" s="485"/>
      <c r="Q15" s="485"/>
      <c r="R15" s="485"/>
      <c r="S15" s="485"/>
      <c r="T15" s="485"/>
      <c r="U15" s="485"/>
      <c r="V15" s="485"/>
      <c r="W15" s="485"/>
      <c r="X15" s="485"/>
      <c r="Y15" s="485"/>
      <c r="Z15" s="485"/>
      <c r="AA15" s="485"/>
      <c r="AB15" s="485"/>
      <c r="AC15" s="485"/>
      <c r="AD15" s="485"/>
      <c r="AE15" s="485"/>
      <c r="AF15" s="485"/>
      <c r="AG15" s="485"/>
      <c r="AH15" s="485"/>
      <c r="AI15" s="485"/>
      <c r="AJ15" s="485"/>
      <c r="AK15" s="485"/>
      <c r="AL15" s="485"/>
      <c r="AM15" s="485"/>
      <c r="AN15" s="485"/>
      <c r="AO15" s="485"/>
      <c r="AP15" s="485"/>
      <c r="AQ15" s="485"/>
      <c r="AR15" s="485"/>
      <c r="AS15" s="485"/>
      <c r="AT15" s="485"/>
      <c r="AU15" s="485"/>
      <c r="AV15" s="485"/>
      <c r="AW15" s="485"/>
      <c r="AX15" s="485"/>
      <c r="AY15" s="485"/>
      <c r="AZ15" s="485"/>
      <c r="BA15" s="485"/>
      <c r="BB15" s="485"/>
      <c r="BC15" s="485"/>
      <c r="BD15" s="485"/>
      <c r="BE15" s="486"/>
    </row>
    <row r="16" spans="2:57" s="49" customFormat="1" ht="30" x14ac:dyDescent="0.35">
      <c r="B16" s="481" t="s">
        <v>145</v>
      </c>
      <c r="C16" s="482"/>
      <c r="D16" s="482"/>
      <c r="E16" s="482"/>
      <c r="F16" s="485" t="s">
        <v>146</v>
      </c>
      <c r="G16" s="485"/>
      <c r="H16" s="485"/>
      <c r="I16" s="485"/>
      <c r="J16" s="485"/>
      <c r="K16" s="485"/>
      <c r="L16" s="485"/>
      <c r="M16" s="485"/>
      <c r="N16" s="485"/>
      <c r="O16" s="485"/>
      <c r="P16" s="485"/>
      <c r="Q16" s="485"/>
      <c r="R16" s="485"/>
      <c r="S16" s="485"/>
      <c r="T16" s="485"/>
      <c r="U16" s="485"/>
      <c r="V16" s="485"/>
      <c r="W16" s="485"/>
      <c r="X16" s="485"/>
      <c r="Y16" s="485"/>
      <c r="Z16" s="485"/>
      <c r="AA16" s="485"/>
      <c r="AB16" s="485"/>
      <c r="AC16" s="485"/>
      <c r="AD16" s="485"/>
      <c r="AE16" s="485"/>
      <c r="AF16" s="485"/>
      <c r="AG16" s="485"/>
      <c r="AH16" s="485"/>
      <c r="AI16" s="485"/>
      <c r="AJ16" s="485"/>
      <c r="AK16" s="485"/>
      <c r="AL16" s="485"/>
      <c r="AM16" s="485"/>
      <c r="AN16" s="485"/>
      <c r="AO16" s="485"/>
      <c r="AP16" s="485"/>
      <c r="AQ16" s="485"/>
      <c r="AR16" s="485"/>
      <c r="AS16" s="485"/>
      <c r="AT16" s="485"/>
      <c r="AU16" s="485"/>
      <c r="AV16" s="485"/>
      <c r="AW16" s="485"/>
      <c r="AX16" s="485"/>
      <c r="AY16" s="485"/>
      <c r="AZ16" s="485"/>
      <c r="BA16" s="485"/>
      <c r="BB16" s="485"/>
      <c r="BC16" s="485"/>
      <c r="BD16" s="485"/>
      <c r="BE16" s="486"/>
    </row>
    <row r="17" spans="1:57" s="1" customFormat="1" ht="27.5" x14ac:dyDescent="0.35">
      <c r="B17" s="481" t="s">
        <v>306</v>
      </c>
      <c r="C17" s="482"/>
      <c r="D17" s="482"/>
      <c r="E17" s="482"/>
      <c r="F17" s="485" t="s">
        <v>136</v>
      </c>
      <c r="G17" s="485"/>
      <c r="H17" s="485"/>
      <c r="I17" s="485"/>
      <c r="J17" s="485"/>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5"/>
      <c r="AO17" s="485"/>
      <c r="AP17" s="485"/>
      <c r="AQ17" s="485"/>
      <c r="AR17" s="485"/>
      <c r="AS17" s="485"/>
      <c r="AT17" s="485"/>
      <c r="AU17" s="485"/>
      <c r="AV17" s="485"/>
      <c r="AW17" s="485"/>
      <c r="AX17" s="485"/>
      <c r="AY17" s="485"/>
      <c r="AZ17" s="485"/>
      <c r="BA17" s="485"/>
      <c r="BB17" s="485"/>
      <c r="BC17" s="485"/>
      <c r="BD17" s="485"/>
      <c r="BE17" s="486"/>
    </row>
    <row r="18" spans="1:57" s="1" customFormat="1" ht="27.5" x14ac:dyDescent="0.35">
      <c r="B18" s="481"/>
      <c r="C18" s="482"/>
      <c r="D18" s="482"/>
      <c r="E18" s="482"/>
      <c r="F18" s="485" t="s">
        <v>139</v>
      </c>
      <c r="G18" s="485"/>
      <c r="H18" s="485"/>
      <c r="I18" s="485"/>
      <c r="J18" s="485"/>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5"/>
      <c r="AO18" s="485"/>
      <c r="AP18" s="485"/>
      <c r="AQ18" s="485"/>
      <c r="AR18" s="485"/>
      <c r="AS18" s="485"/>
      <c r="AT18" s="485"/>
      <c r="AU18" s="485"/>
      <c r="AV18" s="485"/>
      <c r="AW18" s="485"/>
      <c r="AX18" s="485"/>
      <c r="AY18" s="485"/>
      <c r="AZ18" s="485"/>
      <c r="BA18" s="485"/>
      <c r="BB18" s="485"/>
      <c r="BC18" s="485"/>
      <c r="BD18" s="485"/>
      <c r="BE18" s="486"/>
    </row>
    <row r="19" spans="1:57" s="1" customFormat="1" ht="27.5" x14ac:dyDescent="0.35">
      <c r="B19" s="481"/>
      <c r="C19" s="482"/>
      <c r="D19" s="482"/>
      <c r="E19" s="482"/>
      <c r="F19" s="485" t="s">
        <v>329</v>
      </c>
      <c r="G19" s="485"/>
      <c r="H19" s="485"/>
      <c r="I19" s="485"/>
      <c r="J19" s="485"/>
      <c r="K19" s="485"/>
      <c r="L19" s="485"/>
      <c r="M19" s="485"/>
      <c r="N19" s="485"/>
      <c r="O19" s="485"/>
      <c r="P19" s="485"/>
      <c r="Q19" s="485"/>
      <c r="R19" s="485"/>
      <c r="S19" s="485"/>
      <c r="T19" s="485"/>
      <c r="U19" s="485"/>
      <c r="V19" s="485"/>
      <c r="W19" s="485"/>
      <c r="X19" s="485"/>
      <c r="Y19" s="485"/>
      <c r="Z19" s="485"/>
      <c r="AA19" s="485"/>
      <c r="AB19" s="485"/>
      <c r="AC19" s="485"/>
      <c r="AD19" s="485"/>
      <c r="AE19" s="485"/>
      <c r="AF19" s="485"/>
      <c r="AG19" s="485"/>
      <c r="AH19" s="485"/>
      <c r="AI19" s="485"/>
      <c r="AJ19" s="485"/>
      <c r="AK19" s="485"/>
      <c r="AL19" s="485"/>
      <c r="AM19" s="485"/>
      <c r="AN19" s="485"/>
      <c r="AO19" s="485"/>
      <c r="AP19" s="485"/>
      <c r="AQ19" s="485"/>
      <c r="AR19" s="485"/>
      <c r="AS19" s="485"/>
      <c r="AT19" s="485"/>
      <c r="AU19" s="485"/>
      <c r="AV19" s="485"/>
      <c r="AW19" s="485"/>
      <c r="AX19" s="485"/>
      <c r="AY19" s="485"/>
      <c r="AZ19" s="485"/>
      <c r="BA19" s="485"/>
      <c r="BB19" s="485"/>
      <c r="BC19" s="485"/>
      <c r="BD19" s="485"/>
      <c r="BE19" s="486"/>
    </row>
    <row r="20" spans="1:57" s="1" customFormat="1" ht="27.5" x14ac:dyDescent="0.35">
      <c r="B20" s="481"/>
      <c r="C20" s="482"/>
      <c r="D20" s="482"/>
      <c r="E20" s="482"/>
      <c r="F20" s="485" t="s">
        <v>140</v>
      </c>
      <c r="G20" s="485"/>
      <c r="H20" s="485"/>
      <c r="I20" s="485"/>
      <c r="J20" s="485"/>
      <c r="K20" s="485"/>
      <c r="L20" s="485"/>
      <c r="M20" s="485"/>
      <c r="N20" s="485"/>
      <c r="O20" s="485"/>
      <c r="P20" s="485"/>
      <c r="Q20" s="485"/>
      <c r="R20" s="485"/>
      <c r="S20" s="485"/>
      <c r="T20" s="485"/>
      <c r="U20" s="485"/>
      <c r="V20" s="485"/>
      <c r="W20" s="485"/>
      <c r="X20" s="485"/>
      <c r="Y20" s="485"/>
      <c r="Z20" s="485"/>
      <c r="AA20" s="485"/>
      <c r="AB20" s="485"/>
      <c r="AC20" s="485"/>
      <c r="AD20" s="485"/>
      <c r="AE20" s="485"/>
      <c r="AF20" s="485"/>
      <c r="AG20" s="485"/>
      <c r="AH20" s="485"/>
      <c r="AI20" s="485"/>
      <c r="AJ20" s="485"/>
      <c r="AK20" s="485"/>
      <c r="AL20" s="485"/>
      <c r="AM20" s="485"/>
      <c r="AN20" s="485"/>
      <c r="AO20" s="485"/>
      <c r="AP20" s="485"/>
      <c r="AQ20" s="485"/>
      <c r="AR20" s="485"/>
      <c r="AS20" s="485"/>
      <c r="AT20" s="485"/>
      <c r="AU20" s="485"/>
      <c r="AV20" s="485"/>
      <c r="AW20" s="485"/>
      <c r="AX20" s="485"/>
      <c r="AY20" s="485"/>
      <c r="AZ20" s="485"/>
      <c r="BA20" s="485"/>
      <c r="BB20" s="485"/>
      <c r="BC20" s="485"/>
      <c r="BD20" s="485"/>
      <c r="BE20" s="486"/>
    </row>
    <row r="21" spans="1:57" s="1" customFormat="1" ht="27.5" x14ac:dyDescent="0.35">
      <c r="B21" s="481"/>
      <c r="C21" s="482"/>
      <c r="D21" s="482"/>
      <c r="E21" s="482"/>
      <c r="F21" s="485" t="s">
        <v>141</v>
      </c>
      <c r="G21" s="485"/>
      <c r="H21" s="485"/>
      <c r="I21" s="485"/>
      <c r="J21" s="485"/>
      <c r="K21" s="485"/>
      <c r="L21" s="485"/>
      <c r="M21" s="485"/>
      <c r="N21" s="485"/>
      <c r="O21" s="485"/>
      <c r="P21" s="485"/>
      <c r="Q21" s="485"/>
      <c r="R21" s="485"/>
      <c r="S21" s="485"/>
      <c r="T21" s="485"/>
      <c r="U21" s="485"/>
      <c r="V21" s="485"/>
      <c r="W21" s="485"/>
      <c r="X21" s="485"/>
      <c r="Y21" s="485"/>
      <c r="Z21" s="485"/>
      <c r="AA21" s="485"/>
      <c r="AB21" s="485"/>
      <c r="AC21" s="485"/>
      <c r="AD21" s="485"/>
      <c r="AE21" s="485"/>
      <c r="AF21" s="485"/>
      <c r="AG21" s="485"/>
      <c r="AH21" s="485"/>
      <c r="AI21" s="485"/>
      <c r="AJ21" s="485"/>
      <c r="AK21" s="485"/>
      <c r="AL21" s="485"/>
      <c r="AM21" s="485"/>
      <c r="AN21" s="485"/>
      <c r="AO21" s="485"/>
      <c r="AP21" s="485"/>
      <c r="AQ21" s="485"/>
      <c r="AR21" s="485"/>
      <c r="AS21" s="485"/>
      <c r="AT21" s="485"/>
      <c r="AU21" s="485"/>
      <c r="AV21" s="485"/>
      <c r="AW21" s="485"/>
      <c r="AX21" s="485"/>
      <c r="AY21" s="485"/>
      <c r="AZ21" s="485"/>
      <c r="BA21" s="485"/>
      <c r="BB21" s="485"/>
      <c r="BC21" s="485"/>
      <c r="BD21" s="485"/>
      <c r="BE21" s="486"/>
    </row>
    <row r="22" spans="1:57" s="1" customFormat="1" ht="28" thickBot="1" x14ac:dyDescent="0.4">
      <c r="B22" s="483"/>
      <c r="C22" s="484"/>
      <c r="D22" s="484"/>
      <c r="E22" s="484"/>
      <c r="F22" s="570" t="s">
        <v>5</v>
      </c>
      <c r="G22" s="570"/>
      <c r="H22" s="570"/>
      <c r="I22" s="570"/>
      <c r="J22" s="570"/>
      <c r="K22" s="570"/>
      <c r="L22" s="570"/>
      <c r="M22" s="570"/>
      <c r="N22" s="570"/>
      <c r="O22" s="570"/>
      <c r="P22" s="570"/>
      <c r="Q22" s="570"/>
      <c r="R22" s="570"/>
      <c r="S22" s="570"/>
      <c r="T22" s="570"/>
      <c r="U22" s="570"/>
      <c r="V22" s="570"/>
      <c r="W22" s="570"/>
      <c r="X22" s="570"/>
      <c r="Y22" s="570"/>
      <c r="Z22" s="570"/>
      <c r="AA22" s="570"/>
      <c r="AB22" s="570"/>
      <c r="AC22" s="570"/>
      <c r="AD22" s="570"/>
      <c r="AE22" s="570"/>
      <c r="AF22" s="570"/>
      <c r="AG22" s="570"/>
      <c r="AH22" s="570"/>
      <c r="AI22" s="570"/>
      <c r="AJ22" s="570"/>
      <c r="AK22" s="570"/>
      <c r="AL22" s="570"/>
      <c r="AM22" s="570"/>
      <c r="AN22" s="570"/>
      <c r="AO22" s="570"/>
      <c r="AP22" s="570"/>
      <c r="AQ22" s="570"/>
      <c r="AR22" s="570"/>
      <c r="AS22" s="570"/>
      <c r="AT22" s="570"/>
      <c r="AU22" s="570"/>
      <c r="AV22" s="570"/>
      <c r="AW22" s="570"/>
      <c r="AX22" s="570"/>
      <c r="AY22" s="570"/>
      <c r="AZ22" s="570"/>
      <c r="BA22" s="570"/>
      <c r="BB22" s="570"/>
      <c r="BC22" s="570"/>
      <c r="BD22" s="570"/>
      <c r="BE22" s="571"/>
    </row>
    <row r="23" spans="1:57" s="1" customFormat="1" ht="10.5" customHeight="1" thickBot="1" x14ac:dyDescent="0.4">
      <c r="B23" s="16"/>
      <c r="C23" s="8"/>
      <c r="D23" s="7"/>
      <c r="E23" s="7"/>
      <c r="F23" s="8"/>
      <c r="G23" s="8"/>
      <c r="H23" s="8"/>
      <c r="I23" s="8"/>
      <c r="J23" s="8"/>
      <c r="K23" s="8"/>
      <c r="L23" s="8"/>
      <c r="M23" s="8"/>
      <c r="N23" s="9"/>
      <c r="O23" s="9"/>
      <c r="P23" s="9"/>
      <c r="Q23" s="9"/>
      <c r="R23" s="9"/>
      <c r="S23" s="9"/>
      <c r="T23" s="9"/>
      <c r="U23" s="9"/>
      <c r="V23" s="9"/>
      <c r="W23" s="9"/>
      <c r="X23" s="9"/>
      <c r="Y23" s="9"/>
      <c r="Z23" s="9"/>
      <c r="AA23" s="9"/>
      <c r="AB23" s="9"/>
      <c r="AC23" s="9"/>
      <c r="AD23" s="9"/>
      <c r="AE23" s="9"/>
      <c r="AF23" s="9"/>
      <c r="AG23" s="9"/>
      <c r="AH23" s="9"/>
      <c r="AI23" s="9"/>
      <c r="AJ23" s="9"/>
      <c r="AK23" s="9"/>
      <c r="AL23" s="9"/>
      <c r="AM23" s="9"/>
      <c r="AN23" s="9"/>
      <c r="AO23" s="9"/>
      <c r="AP23" s="9"/>
      <c r="AQ23" s="9"/>
      <c r="AR23" s="9"/>
      <c r="AS23" s="9"/>
      <c r="AT23" s="9"/>
      <c r="AU23" s="9"/>
      <c r="AV23" s="9"/>
      <c r="AW23" s="9"/>
      <c r="AX23" s="10"/>
      <c r="AY23" s="11"/>
      <c r="AZ23" s="11"/>
      <c r="BA23" s="11"/>
      <c r="BB23" s="11"/>
      <c r="BE23" s="2"/>
    </row>
    <row r="24" spans="1:57" s="1" customFormat="1" ht="37.5" customHeight="1" x14ac:dyDescent="0.35">
      <c r="B24" s="493" t="s">
        <v>6</v>
      </c>
      <c r="C24" s="494"/>
      <c r="D24" s="494"/>
      <c r="E24" s="494"/>
      <c r="F24" s="497" t="s">
        <v>7</v>
      </c>
      <c r="G24" s="497"/>
      <c r="H24" s="497" t="s">
        <v>8</v>
      </c>
      <c r="I24" s="326" t="s">
        <v>9</v>
      </c>
      <c r="J24" s="327"/>
      <c r="K24" s="327"/>
      <c r="L24" s="327"/>
      <c r="M24" s="327"/>
      <c r="N24" s="327"/>
      <c r="O24" s="328"/>
      <c r="P24" s="498" t="s">
        <v>10</v>
      </c>
      <c r="Q24" s="498"/>
      <c r="R24" s="498"/>
      <c r="S24" s="498"/>
      <c r="T24" s="498"/>
      <c r="U24" s="498"/>
      <c r="V24" s="498"/>
      <c r="W24" s="498"/>
      <c r="X24" s="498"/>
      <c r="Y24" s="498"/>
      <c r="Z24" s="498"/>
      <c r="AA24" s="498"/>
      <c r="AB24" s="498"/>
      <c r="AC24" s="498"/>
      <c r="AD24" s="498"/>
      <c r="AE24" s="498"/>
      <c r="AF24" s="498"/>
      <c r="AG24" s="498"/>
      <c r="AH24" s="498"/>
      <c r="AI24" s="498"/>
      <c r="AJ24" s="498"/>
      <c r="AK24" s="498"/>
      <c r="AL24" s="498"/>
      <c r="AM24" s="498"/>
      <c r="AN24" s="498"/>
      <c r="AO24" s="498"/>
      <c r="AP24" s="498"/>
      <c r="AQ24" s="498"/>
      <c r="AR24" s="498"/>
      <c r="AS24" s="498"/>
      <c r="AT24" s="498"/>
      <c r="AU24" s="498"/>
      <c r="AV24" s="498"/>
      <c r="AW24" s="498"/>
      <c r="AX24" s="498"/>
      <c r="AY24" s="498"/>
      <c r="AZ24" s="498"/>
      <c r="BA24" s="498"/>
      <c r="BB24" s="498"/>
      <c r="BC24" s="498"/>
      <c r="BD24" s="498"/>
      <c r="BE24" s="499"/>
    </row>
    <row r="25" spans="1:57" s="1" customFormat="1" ht="40.5" customHeight="1" x14ac:dyDescent="0.35">
      <c r="B25" s="495"/>
      <c r="C25" s="496"/>
      <c r="D25" s="496"/>
      <c r="E25" s="496"/>
      <c r="F25" s="488"/>
      <c r="G25" s="488"/>
      <c r="H25" s="488"/>
      <c r="I25" s="488" t="s">
        <v>9</v>
      </c>
      <c r="J25" s="488"/>
      <c r="K25" s="488"/>
      <c r="L25" s="488" t="s">
        <v>11</v>
      </c>
      <c r="M25" s="488"/>
      <c r="N25" s="488"/>
      <c r="O25" s="488" t="s">
        <v>12</v>
      </c>
      <c r="P25" s="491" t="s">
        <v>13</v>
      </c>
      <c r="Q25" s="491"/>
      <c r="R25" s="491"/>
      <c r="S25" s="491"/>
      <c r="T25" s="491"/>
      <c r="U25" s="491"/>
      <c r="V25" s="491"/>
      <c r="W25" s="491"/>
      <c r="X25" s="491" t="s">
        <v>14</v>
      </c>
      <c r="Y25" s="491"/>
      <c r="Z25" s="491"/>
      <c r="AA25" s="491"/>
      <c r="AB25" s="491"/>
      <c r="AC25" s="491"/>
      <c r="AD25" s="491"/>
      <c r="AE25" s="491"/>
      <c r="AF25" s="491" t="s">
        <v>15</v>
      </c>
      <c r="AG25" s="491"/>
      <c r="AH25" s="491"/>
      <c r="AI25" s="491"/>
      <c r="AJ25" s="491"/>
      <c r="AK25" s="491"/>
      <c r="AL25" s="491"/>
      <c r="AM25" s="491"/>
      <c r="AN25" s="491" t="s">
        <v>16</v>
      </c>
      <c r="AO25" s="491"/>
      <c r="AP25" s="491"/>
      <c r="AQ25" s="491"/>
      <c r="AR25" s="491"/>
      <c r="AS25" s="491"/>
      <c r="AT25" s="491"/>
      <c r="AU25" s="491"/>
      <c r="AV25" s="492" t="s">
        <v>17</v>
      </c>
      <c r="AW25" s="510" t="s">
        <v>18</v>
      </c>
      <c r="AX25" s="511" t="s">
        <v>19</v>
      </c>
      <c r="AY25" s="488" t="s">
        <v>20</v>
      </c>
      <c r="AZ25" s="488"/>
      <c r="BA25" s="488" t="s">
        <v>138</v>
      </c>
      <c r="BB25" s="488" t="s">
        <v>134</v>
      </c>
      <c r="BC25" s="490" t="s">
        <v>21</v>
      </c>
      <c r="BD25" s="490"/>
      <c r="BE25" s="509"/>
    </row>
    <row r="26" spans="1:57" s="1" customFormat="1" ht="48" customHeight="1" x14ac:dyDescent="0.35">
      <c r="B26" s="487" t="s">
        <v>22</v>
      </c>
      <c r="C26" s="488" t="s">
        <v>23</v>
      </c>
      <c r="D26" s="488"/>
      <c r="E26" s="488"/>
      <c r="F26" s="488"/>
      <c r="G26" s="488"/>
      <c r="H26" s="488"/>
      <c r="I26" s="488"/>
      <c r="J26" s="488"/>
      <c r="K26" s="488"/>
      <c r="L26" s="488"/>
      <c r="M26" s="488"/>
      <c r="N26" s="488"/>
      <c r="O26" s="488"/>
      <c r="P26" s="489" t="s">
        <v>24</v>
      </c>
      <c r="Q26" s="489"/>
      <c r="R26" s="489" t="s">
        <v>25</v>
      </c>
      <c r="S26" s="489"/>
      <c r="T26" s="489" t="s">
        <v>26</v>
      </c>
      <c r="U26" s="489"/>
      <c r="V26" s="490" t="s">
        <v>27</v>
      </c>
      <c r="W26" s="490"/>
      <c r="X26" s="489" t="s">
        <v>28</v>
      </c>
      <c r="Y26" s="489"/>
      <c r="Z26" s="489" t="s">
        <v>29</v>
      </c>
      <c r="AA26" s="489"/>
      <c r="AB26" s="489" t="s">
        <v>30</v>
      </c>
      <c r="AC26" s="489"/>
      <c r="AD26" s="490" t="s">
        <v>27</v>
      </c>
      <c r="AE26" s="490"/>
      <c r="AF26" s="489" t="s">
        <v>31</v>
      </c>
      <c r="AG26" s="489"/>
      <c r="AH26" s="489" t="s">
        <v>32</v>
      </c>
      <c r="AI26" s="489"/>
      <c r="AJ26" s="489" t="s">
        <v>33</v>
      </c>
      <c r="AK26" s="489"/>
      <c r="AL26" s="490" t="s">
        <v>27</v>
      </c>
      <c r="AM26" s="490"/>
      <c r="AN26" s="489" t="s">
        <v>34</v>
      </c>
      <c r="AO26" s="489"/>
      <c r="AP26" s="489" t="s">
        <v>35</v>
      </c>
      <c r="AQ26" s="489"/>
      <c r="AR26" s="489" t="s">
        <v>36</v>
      </c>
      <c r="AS26" s="489"/>
      <c r="AT26" s="490" t="s">
        <v>27</v>
      </c>
      <c r="AU26" s="490"/>
      <c r="AV26" s="492"/>
      <c r="AW26" s="510"/>
      <c r="AX26" s="511"/>
      <c r="AY26" s="488"/>
      <c r="AZ26" s="488"/>
      <c r="BA26" s="488"/>
      <c r="BB26" s="488"/>
      <c r="BC26" s="490"/>
      <c r="BD26" s="490"/>
      <c r="BE26" s="509"/>
    </row>
    <row r="27" spans="1:57" s="1" customFormat="1" ht="113.25" customHeight="1" thickBot="1" x14ac:dyDescent="0.4">
      <c r="B27" s="487"/>
      <c r="C27" s="488"/>
      <c r="D27" s="488"/>
      <c r="E27" s="488"/>
      <c r="F27" s="488"/>
      <c r="G27" s="488"/>
      <c r="H27" s="488"/>
      <c r="I27" s="488"/>
      <c r="J27" s="488"/>
      <c r="K27" s="488"/>
      <c r="L27" s="488"/>
      <c r="M27" s="488"/>
      <c r="N27" s="488"/>
      <c r="O27" s="488"/>
      <c r="P27" s="212" t="s">
        <v>37</v>
      </c>
      <c r="Q27" s="213" t="s">
        <v>38</v>
      </c>
      <c r="R27" s="212" t="s">
        <v>37</v>
      </c>
      <c r="S27" s="213" t="s">
        <v>38</v>
      </c>
      <c r="T27" s="212" t="s">
        <v>37</v>
      </c>
      <c r="U27" s="213" t="s">
        <v>38</v>
      </c>
      <c r="V27" s="214" t="s">
        <v>37</v>
      </c>
      <c r="W27" s="215" t="s">
        <v>38</v>
      </c>
      <c r="X27" s="212" t="s">
        <v>37</v>
      </c>
      <c r="Y27" s="213" t="s">
        <v>38</v>
      </c>
      <c r="Z27" s="212" t="s">
        <v>37</v>
      </c>
      <c r="AA27" s="213" t="s">
        <v>38</v>
      </c>
      <c r="AB27" s="212" t="s">
        <v>37</v>
      </c>
      <c r="AC27" s="213" t="s">
        <v>38</v>
      </c>
      <c r="AD27" s="214" t="s">
        <v>37</v>
      </c>
      <c r="AE27" s="215" t="s">
        <v>38</v>
      </c>
      <c r="AF27" s="212" t="s">
        <v>37</v>
      </c>
      <c r="AG27" s="213" t="s">
        <v>38</v>
      </c>
      <c r="AH27" s="212" t="s">
        <v>37</v>
      </c>
      <c r="AI27" s="213" t="s">
        <v>38</v>
      </c>
      <c r="AJ27" s="212" t="s">
        <v>37</v>
      </c>
      <c r="AK27" s="213" t="s">
        <v>38</v>
      </c>
      <c r="AL27" s="214" t="s">
        <v>37</v>
      </c>
      <c r="AM27" s="215" t="s">
        <v>38</v>
      </c>
      <c r="AN27" s="212" t="s">
        <v>37</v>
      </c>
      <c r="AO27" s="213" t="s">
        <v>38</v>
      </c>
      <c r="AP27" s="212" t="s">
        <v>37</v>
      </c>
      <c r="AQ27" s="213" t="s">
        <v>38</v>
      </c>
      <c r="AR27" s="212" t="s">
        <v>37</v>
      </c>
      <c r="AS27" s="213" t="s">
        <v>38</v>
      </c>
      <c r="AT27" s="214" t="s">
        <v>37</v>
      </c>
      <c r="AU27" s="215" t="s">
        <v>38</v>
      </c>
      <c r="AV27" s="492"/>
      <c r="AW27" s="510"/>
      <c r="AX27" s="511"/>
      <c r="AY27" s="488"/>
      <c r="AZ27" s="488"/>
      <c r="BA27" s="488"/>
      <c r="BB27" s="488"/>
      <c r="BC27" s="216" t="s">
        <v>39</v>
      </c>
      <c r="BD27" s="217" t="s">
        <v>40</v>
      </c>
      <c r="BE27" s="218" t="s">
        <v>41</v>
      </c>
    </row>
    <row r="28" spans="1:57" s="224" customFormat="1" ht="63" customHeight="1" x14ac:dyDescent="0.35">
      <c r="A28" s="219"/>
      <c r="B28" s="487"/>
      <c r="C28" s="488"/>
      <c r="D28" s="488"/>
      <c r="E28" s="488"/>
      <c r="F28" s="488"/>
      <c r="G28" s="488"/>
      <c r="H28" s="488"/>
      <c r="I28" s="500" t="s">
        <v>42</v>
      </c>
      <c r="J28" s="500"/>
      <c r="K28" s="500"/>
      <c r="L28" s="500"/>
      <c r="M28" s="500"/>
      <c r="N28" s="500"/>
      <c r="O28" s="500"/>
      <c r="P28" s="249"/>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1"/>
      <c r="AV28" s="220"/>
      <c r="AW28" s="220"/>
      <c r="AX28" s="220"/>
      <c r="AY28" s="359"/>
      <c r="AZ28" s="360"/>
      <c r="BA28" s="220"/>
      <c r="BB28" s="220"/>
      <c r="BC28" s="221">
        <f>SUM(BC29:BC40)</f>
        <v>54</v>
      </c>
      <c r="BD28" s="222">
        <f>SUM(BD29:BD40)</f>
        <v>1</v>
      </c>
      <c r="BE28" s="223">
        <f>BD28/BC28</f>
        <v>1.8518518518518517E-2</v>
      </c>
    </row>
    <row r="29" spans="1:57" s="1" customFormat="1" ht="93" customHeight="1" x14ac:dyDescent="0.35">
      <c r="A29" s="225"/>
      <c r="B29" s="236" t="s">
        <v>330</v>
      </c>
      <c r="C29" s="235" t="s">
        <v>332</v>
      </c>
      <c r="D29" s="436" t="s">
        <v>331</v>
      </c>
      <c r="E29" s="436"/>
      <c r="F29" s="437" t="s">
        <v>43</v>
      </c>
      <c r="G29" s="438"/>
      <c r="H29" s="441" t="s">
        <v>44</v>
      </c>
      <c r="I29" s="401" t="s">
        <v>404</v>
      </c>
      <c r="J29" s="402"/>
      <c r="K29" s="403"/>
      <c r="L29" s="387" t="s">
        <v>366</v>
      </c>
      <c r="M29" s="388"/>
      <c r="N29" s="389"/>
      <c r="O29" s="407" t="s">
        <v>37</v>
      </c>
      <c r="P29" s="349">
        <v>1</v>
      </c>
      <c r="Q29" s="351">
        <v>1</v>
      </c>
      <c r="R29" s="385">
        <v>0</v>
      </c>
      <c r="S29" s="351">
        <v>0</v>
      </c>
      <c r="T29" s="385">
        <v>0</v>
      </c>
      <c r="U29" s="351">
        <v>0</v>
      </c>
      <c r="V29" s="353">
        <f>P29+R30+T30</f>
        <v>1</v>
      </c>
      <c r="W29" s="353">
        <f>Q29+S30+U30</f>
        <v>1</v>
      </c>
      <c r="X29" s="349"/>
      <c r="Y29" s="351">
        <v>0</v>
      </c>
      <c r="Z29" s="349">
        <v>0</v>
      </c>
      <c r="AA29" s="351">
        <v>0</v>
      </c>
      <c r="AB29" s="349">
        <v>0</v>
      </c>
      <c r="AC29" s="351">
        <v>0</v>
      </c>
      <c r="AD29" s="353">
        <f>X29+Z30+AB30</f>
        <v>0</v>
      </c>
      <c r="AE29" s="353">
        <f>Y29+AA30+AC30</f>
        <v>0</v>
      </c>
      <c r="AF29" s="349">
        <v>0</v>
      </c>
      <c r="AG29" s="351">
        <v>0</v>
      </c>
      <c r="AH29" s="349">
        <v>0</v>
      </c>
      <c r="AI29" s="351">
        <v>0</v>
      </c>
      <c r="AJ29" s="349">
        <v>0</v>
      </c>
      <c r="AK29" s="351">
        <v>0</v>
      </c>
      <c r="AL29" s="353">
        <f>AF29+AH30+AJ30</f>
        <v>0</v>
      </c>
      <c r="AM29" s="353">
        <f>AG29+AI30+AK30</f>
        <v>0</v>
      </c>
      <c r="AN29" s="349">
        <v>0</v>
      </c>
      <c r="AO29" s="351">
        <v>0</v>
      </c>
      <c r="AP29" s="349">
        <v>0</v>
      </c>
      <c r="AQ29" s="351">
        <v>0</v>
      </c>
      <c r="AR29" s="349">
        <v>0</v>
      </c>
      <c r="AS29" s="351">
        <v>0</v>
      </c>
      <c r="AT29" s="353">
        <f>AN29+AP30+AR30</f>
        <v>0</v>
      </c>
      <c r="AU29" s="353">
        <f>AO29+AQ30+AS30</f>
        <v>0</v>
      </c>
      <c r="AV29" s="365">
        <f>SUM(V29,AD29,AL29,AT29)</f>
        <v>1</v>
      </c>
      <c r="AW29" s="368">
        <f>SUM(W29,AE29,AM29,AU29)</f>
        <v>1</v>
      </c>
      <c r="AX29" s="371">
        <f>AW29/AV29</f>
        <v>1</v>
      </c>
      <c r="AY29" s="374"/>
      <c r="AZ29" s="375"/>
      <c r="BA29" s="380"/>
      <c r="BB29" s="380"/>
      <c r="BC29" s="355">
        <f>AV29</f>
        <v>1</v>
      </c>
      <c r="BD29" s="339">
        <f>AW29</f>
        <v>1</v>
      </c>
      <c r="BE29" s="342">
        <f>BD29/BC29</f>
        <v>1</v>
      </c>
    </row>
    <row r="30" spans="1:57" s="5" customFormat="1" ht="95.25" customHeight="1" x14ac:dyDescent="0.35">
      <c r="A30" s="226"/>
      <c r="B30" s="445" t="s">
        <v>45</v>
      </c>
      <c r="C30" s="447" t="s">
        <v>333</v>
      </c>
      <c r="D30" s="437" t="s">
        <v>313</v>
      </c>
      <c r="E30" s="438"/>
      <c r="F30" s="443"/>
      <c r="G30" s="444"/>
      <c r="H30" s="442"/>
      <c r="I30" s="404"/>
      <c r="J30" s="405"/>
      <c r="K30" s="406"/>
      <c r="L30" s="390"/>
      <c r="M30" s="391"/>
      <c r="N30" s="392"/>
      <c r="O30" s="408"/>
      <c r="P30" s="350"/>
      <c r="Q30" s="352"/>
      <c r="R30" s="386"/>
      <c r="S30" s="352"/>
      <c r="T30" s="386"/>
      <c r="U30" s="352"/>
      <c r="V30" s="354"/>
      <c r="W30" s="354"/>
      <c r="X30" s="350"/>
      <c r="Y30" s="352"/>
      <c r="Z30" s="350"/>
      <c r="AA30" s="352"/>
      <c r="AB30" s="350"/>
      <c r="AC30" s="352"/>
      <c r="AD30" s="354"/>
      <c r="AE30" s="354"/>
      <c r="AF30" s="350"/>
      <c r="AG30" s="352"/>
      <c r="AH30" s="350"/>
      <c r="AI30" s="352"/>
      <c r="AJ30" s="350"/>
      <c r="AK30" s="352"/>
      <c r="AL30" s="354"/>
      <c r="AM30" s="354"/>
      <c r="AN30" s="350"/>
      <c r="AO30" s="352"/>
      <c r="AP30" s="350"/>
      <c r="AQ30" s="352"/>
      <c r="AR30" s="350"/>
      <c r="AS30" s="352"/>
      <c r="AT30" s="354"/>
      <c r="AU30" s="354"/>
      <c r="AV30" s="366"/>
      <c r="AW30" s="369"/>
      <c r="AX30" s="372"/>
      <c r="AY30" s="376"/>
      <c r="AZ30" s="377"/>
      <c r="BA30" s="381"/>
      <c r="BB30" s="381"/>
      <c r="BC30" s="356"/>
      <c r="BD30" s="340"/>
      <c r="BE30" s="343"/>
    </row>
    <row r="31" spans="1:57" s="5" customFormat="1" ht="67.5" customHeight="1" x14ac:dyDescent="0.35">
      <c r="A31" s="226"/>
      <c r="B31" s="446"/>
      <c r="C31" s="448"/>
      <c r="D31" s="439"/>
      <c r="E31" s="440"/>
      <c r="F31" s="443"/>
      <c r="G31" s="444"/>
      <c r="H31" s="442"/>
      <c r="I31" s="404"/>
      <c r="J31" s="405"/>
      <c r="K31" s="406"/>
      <c r="L31" s="390"/>
      <c r="M31" s="391"/>
      <c r="N31" s="392"/>
      <c r="O31" s="408"/>
      <c r="P31" s="350"/>
      <c r="Q31" s="352"/>
      <c r="R31" s="386"/>
      <c r="S31" s="352"/>
      <c r="T31" s="386"/>
      <c r="U31" s="352"/>
      <c r="V31" s="354"/>
      <c r="W31" s="354"/>
      <c r="X31" s="350"/>
      <c r="Y31" s="352"/>
      <c r="Z31" s="350"/>
      <c r="AA31" s="352"/>
      <c r="AB31" s="350"/>
      <c r="AC31" s="352"/>
      <c r="AD31" s="354"/>
      <c r="AE31" s="354"/>
      <c r="AF31" s="350"/>
      <c r="AG31" s="352"/>
      <c r="AH31" s="350"/>
      <c r="AI31" s="352"/>
      <c r="AJ31" s="350"/>
      <c r="AK31" s="352"/>
      <c r="AL31" s="354"/>
      <c r="AM31" s="354"/>
      <c r="AN31" s="350"/>
      <c r="AO31" s="352"/>
      <c r="AP31" s="350"/>
      <c r="AQ31" s="352"/>
      <c r="AR31" s="350"/>
      <c r="AS31" s="352"/>
      <c r="AT31" s="354"/>
      <c r="AU31" s="354"/>
      <c r="AV31" s="366"/>
      <c r="AW31" s="369"/>
      <c r="AX31" s="372"/>
      <c r="AY31" s="376"/>
      <c r="AZ31" s="377"/>
      <c r="BA31" s="381"/>
      <c r="BB31" s="381"/>
      <c r="BC31" s="356"/>
      <c r="BD31" s="340"/>
      <c r="BE31" s="343"/>
    </row>
    <row r="32" spans="1:57" s="5" customFormat="1" ht="95.25" customHeight="1" x14ac:dyDescent="0.35">
      <c r="A32" s="226"/>
      <c r="B32" s="178"/>
      <c r="C32" s="167"/>
      <c r="D32" s="572" t="s">
        <v>133</v>
      </c>
      <c r="E32" s="572"/>
      <c r="F32" s="439"/>
      <c r="G32" s="440"/>
      <c r="H32" s="442"/>
      <c r="I32" s="404"/>
      <c r="J32" s="405"/>
      <c r="K32" s="406"/>
      <c r="L32" s="390"/>
      <c r="M32" s="391"/>
      <c r="N32" s="392"/>
      <c r="O32" s="409"/>
      <c r="P32" s="350"/>
      <c r="Q32" s="352"/>
      <c r="R32" s="386"/>
      <c r="S32" s="352"/>
      <c r="T32" s="386"/>
      <c r="U32" s="352"/>
      <c r="V32" s="354"/>
      <c r="W32" s="354"/>
      <c r="X32" s="350"/>
      <c r="Y32" s="352"/>
      <c r="Z32" s="350"/>
      <c r="AA32" s="352"/>
      <c r="AB32" s="350"/>
      <c r="AC32" s="352"/>
      <c r="AD32" s="354"/>
      <c r="AE32" s="354"/>
      <c r="AF32" s="350"/>
      <c r="AG32" s="352"/>
      <c r="AH32" s="350"/>
      <c r="AI32" s="352"/>
      <c r="AJ32" s="350"/>
      <c r="AK32" s="352"/>
      <c r="AL32" s="354"/>
      <c r="AM32" s="354"/>
      <c r="AN32" s="350"/>
      <c r="AO32" s="352"/>
      <c r="AP32" s="350"/>
      <c r="AQ32" s="352"/>
      <c r="AR32" s="350"/>
      <c r="AS32" s="352"/>
      <c r="AT32" s="354"/>
      <c r="AU32" s="354"/>
      <c r="AV32" s="367"/>
      <c r="AW32" s="370"/>
      <c r="AX32" s="373"/>
      <c r="AY32" s="378"/>
      <c r="AZ32" s="379"/>
      <c r="BA32" s="382"/>
      <c r="BB32" s="382"/>
      <c r="BC32" s="357"/>
      <c r="BD32" s="341"/>
      <c r="BE32" s="344"/>
    </row>
    <row r="33" spans="1:57" s="17" customFormat="1" ht="320.25" customHeight="1" x14ac:dyDescent="0.35">
      <c r="A33" s="227"/>
      <c r="B33" s="178" t="s">
        <v>45</v>
      </c>
      <c r="C33" s="3" t="s">
        <v>47</v>
      </c>
      <c r="D33" s="436" t="s">
        <v>48</v>
      </c>
      <c r="E33" s="436"/>
      <c r="F33" s="363" t="s">
        <v>43</v>
      </c>
      <c r="G33" s="363"/>
      <c r="H33" s="173" t="s">
        <v>49</v>
      </c>
      <c r="I33" s="449" t="s">
        <v>390</v>
      </c>
      <c r="J33" s="449"/>
      <c r="K33" s="449"/>
      <c r="L33" s="363" t="s">
        <v>391</v>
      </c>
      <c r="M33" s="363"/>
      <c r="N33" s="363"/>
      <c r="O33" s="252" t="s">
        <v>37</v>
      </c>
      <c r="P33" s="157">
        <v>0</v>
      </c>
      <c r="Q33" s="165">
        <v>0</v>
      </c>
      <c r="R33" s="164">
        <v>1</v>
      </c>
      <c r="S33" s="165">
        <v>0</v>
      </c>
      <c r="T33" s="157">
        <v>1</v>
      </c>
      <c r="U33" s="280">
        <v>0</v>
      </c>
      <c r="V33" s="187">
        <f t="shared" ref="V33:W37" si="0">SUM(P33,R33,T33)</f>
        <v>2</v>
      </c>
      <c r="W33" s="187">
        <f t="shared" si="0"/>
        <v>0</v>
      </c>
      <c r="X33" s="157">
        <v>1</v>
      </c>
      <c r="Y33" s="165"/>
      <c r="Z33" s="164">
        <v>1</v>
      </c>
      <c r="AA33" s="165"/>
      <c r="AB33" s="157">
        <v>1</v>
      </c>
      <c r="AC33" s="165"/>
      <c r="AD33" s="187">
        <f t="shared" ref="AD33:AE36" si="1">SUM(X33,Z33,AB33)</f>
        <v>3</v>
      </c>
      <c r="AE33" s="187">
        <f t="shared" si="1"/>
        <v>0</v>
      </c>
      <c r="AF33" s="164">
        <v>0</v>
      </c>
      <c r="AG33" s="165"/>
      <c r="AH33" s="155"/>
      <c r="AI33" s="165">
        <v>0</v>
      </c>
      <c r="AJ33" s="164">
        <v>0</v>
      </c>
      <c r="AK33" s="165"/>
      <c r="AL33" s="187">
        <f t="shared" ref="AL33:AM36" si="2">SUM(AF33,AH33,AJ33)</f>
        <v>0</v>
      </c>
      <c r="AM33" s="187">
        <f t="shared" si="2"/>
        <v>0</v>
      </c>
      <c r="AN33" s="164"/>
      <c r="AO33" s="165"/>
      <c r="AP33" s="164"/>
      <c r="AQ33" s="165"/>
      <c r="AR33" s="164"/>
      <c r="AS33" s="165"/>
      <c r="AT33" s="187">
        <f t="shared" ref="AT33:AU35" si="3">SUM(AN33,AP33,AR33)</f>
        <v>0</v>
      </c>
      <c r="AU33" s="187">
        <f t="shared" si="3"/>
        <v>0</v>
      </c>
      <c r="AV33" s="121">
        <f>SUM(AL33,V33,AD33,AT33)</f>
        <v>5</v>
      </c>
      <c r="AW33" s="121">
        <f>SUM(AM33,W33,AE33,AU33)</f>
        <v>0</v>
      </c>
      <c r="AX33" s="170">
        <f t="shared" ref="AX33:AX40" si="4">AW33/AV33</f>
        <v>0</v>
      </c>
      <c r="AY33" s="345"/>
      <c r="AZ33" s="346"/>
      <c r="BA33" s="22"/>
      <c r="BB33" s="22"/>
      <c r="BC33" s="194">
        <f t="shared" ref="BC33:BD40" si="5">AV33</f>
        <v>5</v>
      </c>
      <c r="BD33" s="165">
        <f t="shared" si="5"/>
        <v>0</v>
      </c>
      <c r="BE33" s="166">
        <f t="shared" ref="BE33:BE50" si="6">BD33/BC33</f>
        <v>0</v>
      </c>
    </row>
    <row r="34" spans="1:57" s="17" customFormat="1" ht="391.5" customHeight="1" x14ac:dyDescent="0.35">
      <c r="A34" s="227"/>
      <c r="B34" s="178" t="s">
        <v>45</v>
      </c>
      <c r="C34" s="18" t="s">
        <v>50</v>
      </c>
      <c r="D34" s="416" t="s">
        <v>292</v>
      </c>
      <c r="E34" s="416"/>
      <c r="F34" s="363" t="s">
        <v>43</v>
      </c>
      <c r="G34" s="363"/>
      <c r="H34" s="173" t="s">
        <v>393</v>
      </c>
      <c r="I34" s="451" t="s">
        <v>392</v>
      </c>
      <c r="J34" s="451"/>
      <c r="K34" s="451"/>
      <c r="L34" s="363" t="s">
        <v>387</v>
      </c>
      <c r="M34" s="363"/>
      <c r="N34" s="363"/>
      <c r="O34" s="266" t="s">
        <v>59</v>
      </c>
      <c r="P34" s="157">
        <v>1</v>
      </c>
      <c r="Q34" s="165">
        <v>0</v>
      </c>
      <c r="R34" s="157">
        <v>1</v>
      </c>
      <c r="S34" s="165">
        <v>0</v>
      </c>
      <c r="T34" s="164">
        <v>1</v>
      </c>
      <c r="U34" s="280">
        <v>0</v>
      </c>
      <c r="V34" s="187">
        <f t="shared" si="0"/>
        <v>3</v>
      </c>
      <c r="W34" s="187">
        <f t="shared" si="0"/>
        <v>0</v>
      </c>
      <c r="X34" s="157">
        <v>1</v>
      </c>
      <c r="Y34" s="165">
        <v>0</v>
      </c>
      <c r="Z34" s="164">
        <v>1</v>
      </c>
      <c r="AA34" s="165"/>
      <c r="AB34" s="164">
        <v>1</v>
      </c>
      <c r="AC34" s="165"/>
      <c r="AD34" s="187">
        <f t="shared" si="1"/>
        <v>3</v>
      </c>
      <c r="AE34" s="187">
        <f t="shared" si="1"/>
        <v>0</v>
      </c>
      <c r="AF34" s="164">
        <v>1</v>
      </c>
      <c r="AG34" s="165"/>
      <c r="AH34" s="164">
        <v>1</v>
      </c>
      <c r="AI34" s="165"/>
      <c r="AJ34" s="164">
        <v>1</v>
      </c>
      <c r="AK34" s="165"/>
      <c r="AL34" s="187">
        <f t="shared" ref="AL34" si="7">SUM(AF34,AH34,AJ34)</f>
        <v>3</v>
      </c>
      <c r="AM34" s="187">
        <f t="shared" ref="AM34" si="8">SUM(AG34,AI34,AK34)</f>
        <v>0</v>
      </c>
      <c r="AN34" s="164">
        <v>1</v>
      </c>
      <c r="AO34" s="165">
        <v>0</v>
      </c>
      <c r="AP34" s="164">
        <v>1</v>
      </c>
      <c r="AQ34" s="165"/>
      <c r="AR34" s="164">
        <v>1</v>
      </c>
      <c r="AS34" s="165"/>
      <c r="AT34" s="187">
        <f t="shared" si="3"/>
        <v>3</v>
      </c>
      <c r="AU34" s="187">
        <f t="shared" si="3"/>
        <v>0</v>
      </c>
      <c r="AV34" s="121">
        <f>SUM(V34,AD34,AL34,AT34)</f>
        <v>12</v>
      </c>
      <c r="AW34" s="121">
        <f>SUM(W34,AE34,AM34,AU34)</f>
        <v>0</v>
      </c>
      <c r="AX34" s="170">
        <f t="shared" si="4"/>
        <v>0</v>
      </c>
      <c r="AY34" s="345"/>
      <c r="AZ34" s="346"/>
      <c r="BA34" s="22"/>
      <c r="BB34" s="22"/>
      <c r="BC34" s="194">
        <f t="shared" si="5"/>
        <v>12</v>
      </c>
      <c r="BD34" s="192">
        <f t="shared" si="5"/>
        <v>0</v>
      </c>
      <c r="BE34" s="166">
        <f t="shared" si="6"/>
        <v>0</v>
      </c>
    </row>
    <row r="35" spans="1:57" s="17" customFormat="1" ht="308" customHeight="1" x14ac:dyDescent="0.35">
      <c r="A35" s="227"/>
      <c r="B35" s="178">
        <v>1072</v>
      </c>
      <c r="C35" s="173" t="s">
        <v>51</v>
      </c>
      <c r="D35" s="416" t="s">
        <v>52</v>
      </c>
      <c r="E35" s="416"/>
      <c r="F35" s="363" t="s">
        <v>43</v>
      </c>
      <c r="G35" s="363"/>
      <c r="H35" s="173" t="s">
        <v>44</v>
      </c>
      <c r="I35" s="512" t="s">
        <v>457</v>
      </c>
      <c r="J35" s="451"/>
      <c r="K35" s="451"/>
      <c r="L35" s="363" t="s">
        <v>389</v>
      </c>
      <c r="M35" s="363"/>
      <c r="N35" s="363"/>
      <c r="O35" s="252" t="s">
        <v>37</v>
      </c>
      <c r="P35" s="157">
        <v>1</v>
      </c>
      <c r="Q35" s="165">
        <v>0</v>
      </c>
      <c r="R35" s="164">
        <v>1</v>
      </c>
      <c r="S35" s="165">
        <v>0</v>
      </c>
      <c r="T35" s="164">
        <v>1</v>
      </c>
      <c r="U35" s="280">
        <v>0</v>
      </c>
      <c r="V35" s="187">
        <f t="shared" si="0"/>
        <v>3</v>
      </c>
      <c r="W35" s="187">
        <f t="shared" si="0"/>
        <v>0</v>
      </c>
      <c r="X35" s="164">
        <v>1</v>
      </c>
      <c r="Y35" s="165"/>
      <c r="Z35" s="157">
        <v>1</v>
      </c>
      <c r="AA35" s="165">
        <v>0</v>
      </c>
      <c r="AB35" s="157">
        <v>1</v>
      </c>
      <c r="AC35" s="165"/>
      <c r="AD35" s="187">
        <f t="shared" si="1"/>
        <v>3</v>
      </c>
      <c r="AE35" s="187">
        <f t="shared" si="1"/>
        <v>0</v>
      </c>
      <c r="AF35" s="155">
        <v>1</v>
      </c>
      <c r="AG35" s="165">
        <v>0</v>
      </c>
      <c r="AH35" s="155">
        <v>1</v>
      </c>
      <c r="AI35" s="165"/>
      <c r="AJ35" s="155">
        <v>1</v>
      </c>
      <c r="AK35" s="165"/>
      <c r="AL35" s="187">
        <f t="shared" si="2"/>
        <v>3</v>
      </c>
      <c r="AM35" s="187">
        <f t="shared" si="2"/>
        <v>0</v>
      </c>
      <c r="AN35" s="155">
        <v>1</v>
      </c>
      <c r="AO35" s="165">
        <v>0</v>
      </c>
      <c r="AP35" s="155">
        <v>1</v>
      </c>
      <c r="AQ35" s="165">
        <v>0</v>
      </c>
      <c r="AR35" s="155">
        <v>1</v>
      </c>
      <c r="AS35" s="165">
        <v>0</v>
      </c>
      <c r="AT35" s="187">
        <f t="shared" si="3"/>
        <v>3</v>
      </c>
      <c r="AU35" s="187">
        <f t="shared" si="3"/>
        <v>0</v>
      </c>
      <c r="AV35" s="121">
        <f>SUM(V35,AD35,AL35,AT35)</f>
        <v>12</v>
      </c>
      <c r="AW35" s="122">
        <f>SUM(W35,AE35,AM35,AU35)</f>
        <v>0</v>
      </c>
      <c r="AX35" s="170">
        <f t="shared" si="4"/>
        <v>0</v>
      </c>
      <c r="AY35" s="345"/>
      <c r="AZ35" s="346"/>
      <c r="BA35" s="22"/>
      <c r="BB35" s="22"/>
      <c r="BC35" s="194">
        <f t="shared" si="5"/>
        <v>12</v>
      </c>
      <c r="BD35" s="192">
        <f t="shared" si="5"/>
        <v>0</v>
      </c>
      <c r="BE35" s="166">
        <f t="shared" si="6"/>
        <v>0</v>
      </c>
    </row>
    <row r="36" spans="1:57" s="17" customFormat="1" ht="193.5" customHeight="1" x14ac:dyDescent="0.35">
      <c r="A36" s="227"/>
      <c r="B36" s="178" t="s">
        <v>45</v>
      </c>
      <c r="C36" s="173" t="s">
        <v>53</v>
      </c>
      <c r="D36" s="416" t="s">
        <v>334</v>
      </c>
      <c r="E36" s="416"/>
      <c r="F36" s="363" t="s">
        <v>43</v>
      </c>
      <c r="G36" s="363"/>
      <c r="H36" s="173" t="s">
        <v>44</v>
      </c>
      <c r="I36" s="450" t="s">
        <v>394</v>
      </c>
      <c r="J36" s="399"/>
      <c r="K36" s="399"/>
      <c r="L36" s="363" t="s">
        <v>388</v>
      </c>
      <c r="M36" s="363"/>
      <c r="N36" s="363"/>
      <c r="O36" s="256" t="s">
        <v>55</v>
      </c>
      <c r="P36" s="157">
        <v>1</v>
      </c>
      <c r="Q36" s="165">
        <v>0</v>
      </c>
      <c r="R36" s="164">
        <v>1</v>
      </c>
      <c r="S36" s="165"/>
      <c r="T36" s="157"/>
      <c r="U36" s="280">
        <v>0</v>
      </c>
      <c r="V36" s="187">
        <f t="shared" si="0"/>
        <v>2</v>
      </c>
      <c r="W36" s="187">
        <f t="shared" si="0"/>
        <v>0</v>
      </c>
      <c r="X36" s="164"/>
      <c r="Y36" s="165"/>
      <c r="Z36" s="157"/>
      <c r="AA36" s="165"/>
      <c r="AB36" s="157"/>
      <c r="AC36" s="165"/>
      <c r="AD36" s="187">
        <f t="shared" si="1"/>
        <v>0</v>
      </c>
      <c r="AE36" s="187"/>
      <c r="AF36" s="155"/>
      <c r="AG36" s="165"/>
      <c r="AH36" s="155"/>
      <c r="AI36" s="165"/>
      <c r="AJ36" s="155"/>
      <c r="AK36" s="165"/>
      <c r="AL36" s="187">
        <f t="shared" si="2"/>
        <v>0</v>
      </c>
      <c r="AM36" s="187">
        <f t="shared" ref="AL36:AM40" si="9">SUM(AG36,AI36,AK36)</f>
        <v>0</v>
      </c>
      <c r="AN36" s="155"/>
      <c r="AO36" s="165"/>
      <c r="AP36" s="155"/>
      <c r="AQ36" s="165">
        <v>0</v>
      </c>
      <c r="AR36" s="155"/>
      <c r="AS36" s="165"/>
      <c r="AT36" s="187">
        <f t="shared" ref="AT36:AT40" si="10">SUM(AN36,AP36,AR36)</f>
        <v>0</v>
      </c>
      <c r="AU36" s="187">
        <f t="shared" ref="AU36:AU40" si="11">SUM(AO36,AQ36,AS36)</f>
        <v>0</v>
      </c>
      <c r="AV36" s="121">
        <f t="shared" ref="AV36:AV40" si="12">SUM(V36,AD36,AL36,AT36)</f>
        <v>2</v>
      </c>
      <c r="AW36" s="122">
        <f t="shared" ref="AW36:AW40" si="13">SUM(W36,AE36,AM36,AU36)</f>
        <v>0</v>
      </c>
      <c r="AX36" s="170">
        <f t="shared" si="4"/>
        <v>0</v>
      </c>
      <c r="AY36" s="345"/>
      <c r="AZ36" s="346"/>
      <c r="BA36" s="22"/>
      <c r="BB36" s="22"/>
      <c r="BC36" s="194">
        <f t="shared" si="5"/>
        <v>2</v>
      </c>
      <c r="BD36" s="192">
        <f t="shared" si="5"/>
        <v>0</v>
      </c>
      <c r="BE36" s="166">
        <f t="shared" si="6"/>
        <v>0</v>
      </c>
    </row>
    <row r="37" spans="1:57" s="17" customFormat="1" ht="159" customHeight="1" thickBot="1" x14ac:dyDescent="0.4">
      <c r="A37" s="227"/>
      <c r="B37" s="178" t="s">
        <v>45</v>
      </c>
      <c r="C37" s="173" t="s">
        <v>56</v>
      </c>
      <c r="D37" s="416" t="s">
        <v>57</v>
      </c>
      <c r="E37" s="416"/>
      <c r="F37" s="363" t="s">
        <v>43</v>
      </c>
      <c r="G37" s="363"/>
      <c r="H37" s="173" t="s">
        <v>58</v>
      </c>
      <c r="I37" s="451" t="s">
        <v>442</v>
      </c>
      <c r="J37" s="451"/>
      <c r="K37" s="451"/>
      <c r="L37" s="364" t="s">
        <v>387</v>
      </c>
      <c r="M37" s="364"/>
      <c r="N37" s="364"/>
      <c r="O37" s="266" t="s">
        <v>59</v>
      </c>
      <c r="P37" s="164">
        <v>1</v>
      </c>
      <c r="Q37" s="165">
        <v>0</v>
      </c>
      <c r="R37" s="164">
        <v>1</v>
      </c>
      <c r="S37" s="165">
        <v>0</v>
      </c>
      <c r="T37" s="164">
        <v>1</v>
      </c>
      <c r="U37" s="280">
        <v>0</v>
      </c>
      <c r="V37" s="187">
        <f t="shared" si="0"/>
        <v>3</v>
      </c>
      <c r="W37" s="187">
        <f t="shared" si="0"/>
        <v>0</v>
      </c>
      <c r="X37" s="164">
        <v>1</v>
      </c>
      <c r="Y37" s="165"/>
      <c r="Z37" s="164">
        <v>1</v>
      </c>
      <c r="AA37" s="165"/>
      <c r="AB37" s="164">
        <v>1</v>
      </c>
      <c r="AC37" s="165"/>
      <c r="AD37" s="187">
        <f t="shared" ref="AD37:AD38" si="14">SUM(X37,Z37,AB37)</f>
        <v>3</v>
      </c>
      <c r="AE37" s="187">
        <f t="shared" ref="AE37:AE38" si="15">SUM(Y37,AA37,AC37)</f>
        <v>0</v>
      </c>
      <c r="AF37" s="155">
        <v>1</v>
      </c>
      <c r="AG37" s="165">
        <v>0</v>
      </c>
      <c r="AH37" s="155">
        <v>1</v>
      </c>
      <c r="AI37" s="165">
        <v>0</v>
      </c>
      <c r="AJ37" s="155">
        <v>1</v>
      </c>
      <c r="AK37" s="165"/>
      <c r="AL37" s="187">
        <f t="shared" ref="AL37:AL40" si="16">SUM(AF37,AH37,AJ37)</f>
        <v>3</v>
      </c>
      <c r="AM37" s="187">
        <f t="shared" si="9"/>
        <v>0</v>
      </c>
      <c r="AN37" s="155">
        <v>1</v>
      </c>
      <c r="AO37" s="165"/>
      <c r="AP37" s="155">
        <v>1</v>
      </c>
      <c r="AQ37" s="165"/>
      <c r="AR37" s="155">
        <v>1</v>
      </c>
      <c r="AS37" s="165"/>
      <c r="AT37" s="187">
        <f t="shared" si="10"/>
        <v>3</v>
      </c>
      <c r="AU37" s="187">
        <f t="shared" si="11"/>
        <v>0</v>
      </c>
      <c r="AV37" s="121">
        <f t="shared" si="12"/>
        <v>12</v>
      </c>
      <c r="AW37" s="122">
        <f t="shared" si="13"/>
        <v>0</v>
      </c>
      <c r="AX37" s="170">
        <f t="shared" si="4"/>
        <v>0</v>
      </c>
      <c r="AY37" s="345"/>
      <c r="AZ37" s="346"/>
      <c r="BA37" s="173"/>
      <c r="BB37" s="173"/>
      <c r="BC37" s="194">
        <f t="shared" si="5"/>
        <v>12</v>
      </c>
      <c r="BD37" s="192">
        <f t="shared" si="5"/>
        <v>0</v>
      </c>
      <c r="BE37" s="166">
        <f t="shared" si="6"/>
        <v>0</v>
      </c>
    </row>
    <row r="38" spans="1:57" s="17" customFormat="1" ht="160.5" customHeight="1" x14ac:dyDescent="0.35">
      <c r="A38" s="227"/>
      <c r="B38" s="178" t="s">
        <v>45</v>
      </c>
      <c r="C38" s="173" t="s">
        <v>60</v>
      </c>
      <c r="D38" s="416" t="s">
        <v>335</v>
      </c>
      <c r="E38" s="416"/>
      <c r="F38" s="363" t="s">
        <v>43</v>
      </c>
      <c r="G38" s="363"/>
      <c r="H38" s="173" t="s">
        <v>61</v>
      </c>
      <c r="I38" s="451" t="s">
        <v>443</v>
      </c>
      <c r="J38" s="451"/>
      <c r="K38" s="451"/>
      <c r="L38" s="363" t="s">
        <v>314</v>
      </c>
      <c r="M38" s="363"/>
      <c r="N38" s="363"/>
      <c r="O38" s="266" t="s">
        <v>59</v>
      </c>
      <c r="P38" s="164">
        <v>0</v>
      </c>
      <c r="Q38" s="165">
        <v>0</v>
      </c>
      <c r="R38" s="164">
        <v>1</v>
      </c>
      <c r="S38" s="165">
        <v>0</v>
      </c>
      <c r="T38" s="164">
        <v>1</v>
      </c>
      <c r="U38" s="280">
        <v>0</v>
      </c>
      <c r="V38" s="187">
        <f t="shared" ref="V38:V40" si="17">SUM(P38,R38,T38)</f>
        <v>2</v>
      </c>
      <c r="W38" s="187">
        <f t="shared" ref="W38" si="18">SUM(Q38,S38,U38)</f>
        <v>0</v>
      </c>
      <c r="X38" s="164">
        <v>0</v>
      </c>
      <c r="Y38" s="165"/>
      <c r="Z38" s="164">
        <v>0</v>
      </c>
      <c r="AA38" s="165"/>
      <c r="AB38" s="164">
        <v>0</v>
      </c>
      <c r="AC38" s="165"/>
      <c r="AD38" s="187">
        <f t="shared" si="14"/>
        <v>0</v>
      </c>
      <c r="AE38" s="187">
        <f t="shared" si="15"/>
        <v>0</v>
      </c>
      <c r="AF38" s="155"/>
      <c r="AG38" s="165"/>
      <c r="AH38" s="155"/>
      <c r="AI38" s="165"/>
      <c r="AJ38" s="155"/>
      <c r="AK38" s="165"/>
      <c r="AL38" s="187">
        <f t="shared" si="16"/>
        <v>0</v>
      </c>
      <c r="AM38" s="187">
        <f t="shared" si="9"/>
        <v>0</v>
      </c>
      <c r="AN38" s="155"/>
      <c r="AO38" s="165"/>
      <c r="AP38" s="164"/>
      <c r="AQ38" s="165">
        <v>0</v>
      </c>
      <c r="AR38" s="155"/>
      <c r="AS38" s="165"/>
      <c r="AT38" s="187">
        <f t="shared" si="10"/>
        <v>0</v>
      </c>
      <c r="AU38" s="187">
        <f t="shared" si="11"/>
        <v>0</v>
      </c>
      <c r="AV38" s="121">
        <f t="shared" si="12"/>
        <v>2</v>
      </c>
      <c r="AW38" s="122">
        <f t="shared" si="13"/>
        <v>0</v>
      </c>
      <c r="AX38" s="170">
        <f t="shared" si="4"/>
        <v>0</v>
      </c>
      <c r="AY38" s="345"/>
      <c r="AZ38" s="346"/>
      <c r="BA38" s="22"/>
      <c r="BB38" s="22"/>
      <c r="BC38" s="194">
        <f t="shared" si="5"/>
        <v>2</v>
      </c>
      <c r="BD38" s="192">
        <f t="shared" si="5"/>
        <v>0</v>
      </c>
      <c r="BE38" s="166">
        <f t="shared" si="6"/>
        <v>0</v>
      </c>
    </row>
    <row r="39" spans="1:57" s="17" customFormat="1" ht="178" customHeight="1" thickBot="1" x14ac:dyDescent="0.4">
      <c r="A39" s="227"/>
      <c r="B39" s="178" t="s">
        <v>45</v>
      </c>
      <c r="C39" s="173" t="s">
        <v>53</v>
      </c>
      <c r="D39" s="416" t="s">
        <v>336</v>
      </c>
      <c r="E39" s="416"/>
      <c r="F39" s="363" t="s">
        <v>43</v>
      </c>
      <c r="G39" s="363"/>
      <c r="H39" s="173" t="s">
        <v>46</v>
      </c>
      <c r="I39" s="451" t="s">
        <v>395</v>
      </c>
      <c r="J39" s="451"/>
      <c r="K39" s="451"/>
      <c r="L39" s="364" t="s">
        <v>387</v>
      </c>
      <c r="M39" s="364"/>
      <c r="N39" s="364"/>
      <c r="O39" s="256" t="s">
        <v>55</v>
      </c>
      <c r="P39" s="164">
        <v>0</v>
      </c>
      <c r="Q39" s="165">
        <v>0</v>
      </c>
      <c r="R39" s="155">
        <v>1</v>
      </c>
      <c r="S39" s="165">
        <v>0</v>
      </c>
      <c r="T39" s="164">
        <v>1</v>
      </c>
      <c r="U39" s="280">
        <v>0</v>
      </c>
      <c r="V39" s="187">
        <f t="shared" si="17"/>
        <v>2</v>
      </c>
      <c r="W39" s="187"/>
      <c r="X39" s="164">
        <v>0</v>
      </c>
      <c r="Y39" s="165"/>
      <c r="Z39" s="164">
        <v>0</v>
      </c>
      <c r="AA39" s="165"/>
      <c r="AB39" s="164">
        <v>0</v>
      </c>
      <c r="AC39" s="165"/>
      <c r="AD39" s="187">
        <f t="shared" ref="AD39:AD40" si="19">SUM(X39,Z39,AB39)</f>
        <v>0</v>
      </c>
      <c r="AE39" s="187">
        <f t="shared" ref="AE39:AE40" si="20">SUM(Y39,AA39,AC39)</f>
        <v>0</v>
      </c>
      <c r="AF39" s="155"/>
      <c r="AG39" s="165"/>
      <c r="AH39" s="155"/>
      <c r="AI39" s="165"/>
      <c r="AJ39" s="164"/>
      <c r="AK39" s="165">
        <v>0</v>
      </c>
      <c r="AL39" s="187">
        <f t="shared" si="9"/>
        <v>0</v>
      </c>
      <c r="AM39" s="187">
        <f t="shared" si="9"/>
        <v>0</v>
      </c>
      <c r="AN39" s="155"/>
      <c r="AO39" s="165">
        <v>0</v>
      </c>
      <c r="AP39" s="155"/>
      <c r="AQ39" s="165"/>
      <c r="AR39" s="164"/>
      <c r="AS39" s="165"/>
      <c r="AT39" s="187">
        <f t="shared" si="10"/>
        <v>0</v>
      </c>
      <c r="AU39" s="187">
        <f t="shared" si="11"/>
        <v>0</v>
      </c>
      <c r="AV39" s="121">
        <f t="shared" si="12"/>
        <v>2</v>
      </c>
      <c r="AW39" s="122">
        <f t="shared" si="13"/>
        <v>0</v>
      </c>
      <c r="AX39" s="170">
        <f t="shared" si="4"/>
        <v>0</v>
      </c>
      <c r="AY39" s="345"/>
      <c r="AZ39" s="346"/>
      <c r="BA39" s="22"/>
      <c r="BB39" s="22"/>
      <c r="BC39" s="194">
        <f t="shared" si="5"/>
        <v>2</v>
      </c>
      <c r="BD39" s="192">
        <f t="shared" si="5"/>
        <v>0</v>
      </c>
      <c r="BE39" s="166">
        <f t="shared" si="6"/>
        <v>0</v>
      </c>
    </row>
    <row r="40" spans="1:57" s="139" customFormat="1" ht="246" customHeight="1" thickBot="1" x14ac:dyDescent="0.4">
      <c r="A40" s="228"/>
      <c r="B40" s="179" t="s">
        <v>45</v>
      </c>
      <c r="C40" s="175" t="s">
        <v>62</v>
      </c>
      <c r="D40" s="514" t="s">
        <v>63</v>
      </c>
      <c r="E40" s="515"/>
      <c r="F40" s="364" t="s">
        <v>43</v>
      </c>
      <c r="G40" s="364"/>
      <c r="H40" s="175" t="s">
        <v>61</v>
      </c>
      <c r="I40" s="516" t="s">
        <v>396</v>
      </c>
      <c r="J40" s="517"/>
      <c r="K40" s="517"/>
      <c r="L40" s="364" t="s">
        <v>387</v>
      </c>
      <c r="M40" s="364"/>
      <c r="N40" s="364"/>
      <c r="O40" s="267" t="s">
        <v>59</v>
      </c>
      <c r="P40" s="126">
        <v>0</v>
      </c>
      <c r="Q40" s="21"/>
      <c r="R40" s="126">
        <v>1</v>
      </c>
      <c r="S40" s="21">
        <v>0</v>
      </c>
      <c r="T40" s="126">
        <v>1</v>
      </c>
      <c r="U40" s="280">
        <v>0</v>
      </c>
      <c r="V40" s="187">
        <f t="shared" si="17"/>
        <v>2</v>
      </c>
      <c r="W40" s="187"/>
      <c r="X40" s="126">
        <v>1</v>
      </c>
      <c r="Y40" s="21"/>
      <c r="Z40" s="126">
        <v>0</v>
      </c>
      <c r="AA40" s="21"/>
      <c r="AB40" s="126">
        <v>1</v>
      </c>
      <c r="AC40" s="21"/>
      <c r="AD40" s="187">
        <f t="shared" si="19"/>
        <v>2</v>
      </c>
      <c r="AE40" s="187">
        <f t="shared" si="20"/>
        <v>0</v>
      </c>
      <c r="AF40" s="126">
        <v>1</v>
      </c>
      <c r="AG40" s="21"/>
      <c r="AH40" s="126">
        <v>0</v>
      </c>
      <c r="AI40" s="21"/>
      <c r="AJ40" s="126">
        <v>1</v>
      </c>
      <c r="AK40" s="21"/>
      <c r="AL40" s="187">
        <f t="shared" si="16"/>
        <v>2</v>
      </c>
      <c r="AM40" s="187">
        <f t="shared" si="9"/>
        <v>0</v>
      </c>
      <c r="AN40" s="126"/>
      <c r="AO40" s="21">
        <v>0</v>
      </c>
      <c r="AP40" s="126"/>
      <c r="AQ40" s="21"/>
      <c r="AR40" s="126"/>
      <c r="AS40" s="21">
        <v>0</v>
      </c>
      <c r="AT40" s="187">
        <f t="shared" si="10"/>
        <v>0</v>
      </c>
      <c r="AU40" s="187">
        <f t="shared" si="11"/>
        <v>0</v>
      </c>
      <c r="AV40" s="121">
        <f t="shared" si="12"/>
        <v>6</v>
      </c>
      <c r="AW40" s="122">
        <f t="shared" si="13"/>
        <v>0</v>
      </c>
      <c r="AX40" s="170">
        <f t="shared" si="4"/>
        <v>0</v>
      </c>
      <c r="AY40" s="519"/>
      <c r="AZ40" s="519"/>
      <c r="BA40" s="176"/>
      <c r="BB40" s="176"/>
      <c r="BC40" s="195">
        <f t="shared" si="5"/>
        <v>6</v>
      </c>
      <c r="BD40" s="193">
        <f t="shared" si="5"/>
        <v>0</v>
      </c>
      <c r="BE40" s="4">
        <f t="shared" si="6"/>
        <v>0</v>
      </c>
    </row>
    <row r="41" spans="1:57" s="138" customFormat="1" ht="37.5" customHeight="1" x14ac:dyDescent="0.35">
      <c r="A41" s="230"/>
      <c r="B41" s="414"/>
      <c r="C41" s="415"/>
      <c r="D41" s="415"/>
      <c r="E41" s="415"/>
      <c r="F41" s="415"/>
      <c r="G41" s="415"/>
      <c r="H41" s="415"/>
      <c r="I41" s="513" t="s">
        <v>64</v>
      </c>
      <c r="J41" s="513"/>
      <c r="K41" s="513"/>
      <c r="L41" s="513"/>
      <c r="M41" s="513"/>
      <c r="N41" s="513"/>
      <c r="O41" s="513"/>
      <c r="P41" s="239"/>
      <c r="Q41" s="281"/>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1"/>
      <c r="BC41" s="127">
        <f>SUM(BC42:BC44)</f>
        <v>11</v>
      </c>
      <c r="BD41" s="128">
        <f>SUM(BD42:BD44)</f>
        <v>0</v>
      </c>
      <c r="BE41" s="129">
        <f t="shared" si="6"/>
        <v>0</v>
      </c>
    </row>
    <row r="42" spans="1:57" s="17" customFormat="1" ht="276" customHeight="1" thickBot="1" x14ac:dyDescent="0.4">
      <c r="A42" s="227"/>
      <c r="B42" s="479" t="s">
        <v>45</v>
      </c>
      <c r="C42" s="363" t="s">
        <v>65</v>
      </c>
      <c r="D42" s="363" t="s">
        <v>54</v>
      </c>
      <c r="E42" s="363"/>
      <c r="F42" s="363" t="s">
        <v>43</v>
      </c>
      <c r="G42" s="363"/>
      <c r="H42" s="173" t="s">
        <v>44</v>
      </c>
      <c r="I42" s="397" t="s">
        <v>358</v>
      </c>
      <c r="J42" s="397"/>
      <c r="K42" s="397"/>
      <c r="L42" s="364" t="s">
        <v>387</v>
      </c>
      <c r="M42" s="364"/>
      <c r="N42" s="364"/>
      <c r="O42" s="253" t="s">
        <v>37</v>
      </c>
      <c r="P42" s="157">
        <v>0</v>
      </c>
      <c r="Q42" s="165">
        <v>0</v>
      </c>
      <c r="R42" s="164">
        <v>1</v>
      </c>
      <c r="S42" s="165">
        <v>0</v>
      </c>
      <c r="T42" s="164">
        <v>1</v>
      </c>
      <c r="U42" s="19">
        <v>0</v>
      </c>
      <c r="V42" s="187">
        <f t="shared" ref="V42:V44" si="21">SUM(P42,R42,T42)</f>
        <v>2</v>
      </c>
      <c r="W42" s="187">
        <f t="shared" ref="W42:W44" si="22">SUM(Q42,S42,U42)</f>
        <v>0</v>
      </c>
      <c r="X42" s="157"/>
      <c r="Y42" s="165"/>
      <c r="Z42" s="157"/>
      <c r="AA42" s="165"/>
      <c r="AB42" s="157"/>
      <c r="AC42" s="165"/>
      <c r="AD42" s="187">
        <f t="shared" ref="AD42:AD44" si="23">SUM(X42,Z42,AB42)</f>
        <v>0</v>
      </c>
      <c r="AE42" s="187">
        <f t="shared" ref="AE42:AE44" si="24">SUM(Y42,AA42,AC42)</f>
        <v>0</v>
      </c>
      <c r="AF42" s="155"/>
      <c r="AG42" s="165"/>
      <c r="AH42" s="155"/>
      <c r="AI42" s="165"/>
      <c r="AJ42" s="155"/>
      <c r="AK42" s="165"/>
      <c r="AL42" s="187">
        <f t="shared" ref="AL42:AL44" si="25">SUM(AF42,AH42,AJ42)</f>
        <v>0</v>
      </c>
      <c r="AM42" s="187">
        <f t="shared" ref="AM42:AM44" si="26">SUM(AG42,AI42,AK42)</f>
        <v>0</v>
      </c>
      <c r="AN42" s="155">
        <v>0</v>
      </c>
      <c r="AO42" s="165">
        <v>0</v>
      </c>
      <c r="AP42" s="155">
        <v>0</v>
      </c>
      <c r="AQ42" s="165">
        <v>0</v>
      </c>
      <c r="AR42" s="155">
        <v>0</v>
      </c>
      <c r="AS42" s="165"/>
      <c r="AT42" s="187">
        <f t="shared" ref="AT42:AT44" si="27">SUM(AN42,AP42,AR42)</f>
        <v>0</v>
      </c>
      <c r="AU42" s="187">
        <f t="shared" ref="AU42:AU44" si="28">SUM(AO42,AQ42,AS42)</f>
        <v>0</v>
      </c>
      <c r="AV42" s="121">
        <f>SUM(AT42+AL42+AD42+V42)</f>
        <v>2</v>
      </c>
      <c r="AW42" s="121">
        <f>SUM(AU42+AM42+AE42+W42)</f>
        <v>0</v>
      </c>
      <c r="AX42" s="170">
        <f>AW42/AV42</f>
        <v>0</v>
      </c>
      <c r="AY42" s="345"/>
      <c r="AZ42" s="346"/>
      <c r="BA42" s="22"/>
      <c r="BB42" s="22"/>
      <c r="BC42" s="194">
        <f t="shared" ref="BC42:BD44" si="29">AV42</f>
        <v>2</v>
      </c>
      <c r="BD42" s="192">
        <f t="shared" si="29"/>
        <v>0</v>
      </c>
      <c r="BE42" s="166">
        <f t="shared" si="6"/>
        <v>0</v>
      </c>
    </row>
    <row r="43" spans="1:57" s="17" customFormat="1" ht="253.5" customHeight="1" thickBot="1" x14ac:dyDescent="0.4">
      <c r="A43" s="227"/>
      <c r="B43" s="479"/>
      <c r="C43" s="363"/>
      <c r="D43" s="363"/>
      <c r="E43" s="363"/>
      <c r="F43" s="363" t="s">
        <v>43</v>
      </c>
      <c r="G43" s="363"/>
      <c r="H43" s="173" t="s">
        <v>61</v>
      </c>
      <c r="I43" s="451" t="s">
        <v>398</v>
      </c>
      <c r="J43" s="451"/>
      <c r="K43" s="451"/>
      <c r="L43" s="364" t="s">
        <v>397</v>
      </c>
      <c r="M43" s="364"/>
      <c r="N43" s="364"/>
      <c r="O43" s="268" t="s">
        <v>55</v>
      </c>
      <c r="P43" s="157">
        <v>0</v>
      </c>
      <c r="Q43" s="165">
        <v>0</v>
      </c>
      <c r="R43" s="164">
        <v>1</v>
      </c>
      <c r="S43" s="165">
        <v>0</v>
      </c>
      <c r="T43" s="164">
        <v>1</v>
      </c>
      <c r="U43" s="19">
        <v>0</v>
      </c>
      <c r="V43" s="187">
        <f t="shared" si="21"/>
        <v>2</v>
      </c>
      <c r="W43" s="187">
        <f t="shared" si="22"/>
        <v>0</v>
      </c>
      <c r="X43" s="164">
        <v>1</v>
      </c>
      <c r="Y43" s="165"/>
      <c r="Z43" s="164">
        <v>1</v>
      </c>
      <c r="AA43" s="165"/>
      <c r="AB43" s="164">
        <v>0</v>
      </c>
      <c r="AC43" s="165"/>
      <c r="AD43" s="187">
        <f t="shared" si="23"/>
        <v>2</v>
      </c>
      <c r="AE43" s="187">
        <f t="shared" si="24"/>
        <v>0</v>
      </c>
      <c r="AF43" s="164">
        <v>0</v>
      </c>
      <c r="AG43" s="165"/>
      <c r="AH43" s="164"/>
      <c r="AI43" s="165"/>
      <c r="AJ43" s="164">
        <v>0</v>
      </c>
      <c r="AK43" s="165"/>
      <c r="AL43" s="187">
        <f t="shared" si="25"/>
        <v>0</v>
      </c>
      <c r="AM43" s="187">
        <f t="shared" si="26"/>
        <v>0</v>
      </c>
      <c r="AN43" s="164">
        <v>0</v>
      </c>
      <c r="AO43" s="165"/>
      <c r="AP43" s="164"/>
      <c r="AQ43" s="165"/>
      <c r="AR43" s="164">
        <v>0</v>
      </c>
      <c r="AS43" s="165"/>
      <c r="AT43" s="187">
        <f t="shared" si="27"/>
        <v>0</v>
      </c>
      <c r="AU43" s="187">
        <f t="shared" si="28"/>
        <v>0</v>
      </c>
      <c r="AV43" s="121">
        <f t="shared" ref="AV43:AV44" si="30">SUM(AT43+AL43+AD43+V43)</f>
        <v>4</v>
      </c>
      <c r="AW43" s="121">
        <f t="shared" ref="AW43:AW44" si="31">SUM(AU43+AM43+AE43+W43)</f>
        <v>0</v>
      </c>
      <c r="AX43" s="170">
        <f>AW43/AV43</f>
        <v>0</v>
      </c>
      <c r="AY43" s="449"/>
      <c r="AZ43" s="449"/>
      <c r="BA43" s="172"/>
      <c r="BB43" s="172"/>
      <c r="BC43" s="194">
        <f t="shared" si="29"/>
        <v>4</v>
      </c>
      <c r="BD43" s="192">
        <f t="shared" si="29"/>
        <v>0</v>
      </c>
      <c r="BE43" s="166">
        <f t="shared" si="6"/>
        <v>0</v>
      </c>
    </row>
    <row r="44" spans="1:57" s="139" customFormat="1" ht="145.5" customHeight="1" thickBot="1" x14ac:dyDescent="0.4">
      <c r="A44" s="228"/>
      <c r="B44" s="480"/>
      <c r="C44" s="364"/>
      <c r="D44" s="364"/>
      <c r="E44" s="364"/>
      <c r="F44" s="364" t="s">
        <v>43</v>
      </c>
      <c r="G44" s="364"/>
      <c r="H44" s="175" t="s">
        <v>61</v>
      </c>
      <c r="I44" s="518" t="s">
        <v>293</v>
      </c>
      <c r="J44" s="518"/>
      <c r="K44" s="518"/>
      <c r="L44" s="364" t="s">
        <v>397</v>
      </c>
      <c r="M44" s="364"/>
      <c r="N44" s="364"/>
      <c r="O44" s="269" t="s">
        <v>55</v>
      </c>
      <c r="P44" s="126">
        <v>0</v>
      </c>
      <c r="Q44" s="20"/>
      <c r="R44" s="156">
        <v>1</v>
      </c>
      <c r="S44" s="21"/>
      <c r="T44" s="126">
        <v>1</v>
      </c>
      <c r="U44" s="20"/>
      <c r="V44" s="187">
        <f t="shared" si="21"/>
        <v>2</v>
      </c>
      <c r="W44" s="187">
        <f t="shared" si="22"/>
        <v>0</v>
      </c>
      <c r="X44" s="126">
        <v>1</v>
      </c>
      <c r="Y44" s="21"/>
      <c r="Z44" s="156">
        <v>1</v>
      </c>
      <c r="AA44" s="21"/>
      <c r="AB44" s="126">
        <v>1</v>
      </c>
      <c r="AC44" s="21"/>
      <c r="AD44" s="187">
        <f t="shared" si="23"/>
        <v>3</v>
      </c>
      <c r="AE44" s="187">
        <f t="shared" si="24"/>
        <v>0</v>
      </c>
      <c r="AF44" s="126">
        <v>0</v>
      </c>
      <c r="AG44" s="21"/>
      <c r="AH44" s="156"/>
      <c r="AI44" s="21"/>
      <c r="AJ44" s="126">
        <v>0</v>
      </c>
      <c r="AK44" s="21"/>
      <c r="AL44" s="187">
        <f t="shared" si="25"/>
        <v>0</v>
      </c>
      <c r="AM44" s="187">
        <f t="shared" si="26"/>
        <v>0</v>
      </c>
      <c r="AN44" s="126">
        <v>0</v>
      </c>
      <c r="AO44" s="21">
        <v>0</v>
      </c>
      <c r="AP44" s="126">
        <v>0</v>
      </c>
      <c r="AQ44" s="21">
        <v>0</v>
      </c>
      <c r="AR44" s="126">
        <v>0</v>
      </c>
      <c r="AS44" s="21">
        <v>0</v>
      </c>
      <c r="AT44" s="187">
        <f t="shared" si="27"/>
        <v>0</v>
      </c>
      <c r="AU44" s="187">
        <f t="shared" si="28"/>
        <v>0</v>
      </c>
      <c r="AV44" s="121">
        <f t="shared" si="30"/>
        <v>5</v>
      </c>
      <c r="AW44" s="121">
        <f t="shared" si="31"/>
        <v>0</v>
      </c>
      <c r="AX44" s="170">
        <f>AW44/AV44</f>
        <v>0</v>
      </c>
      <c r="AY44" s="519"/>
      <c r="AZ44" s="519"/>
      <c r="BA44" s="176"/>
      <c r="BB44" s="176"/>
      <c r="BC44" s="195">
        <f t="shared" si="29"/>
        <v>5</v>
      </c>
      <c r="BD44" s="193">
        <f t="shared" si="29"/>
        <v>0</v>
      </c>
      <c r="BE44" s="4">
        <f t="shared" si="6"/>
        <v>0</v>
      </c>
    </row>
    <row r="45" spans="1:57" s="138" customFormat="1" ht="37.5" customHeight="1" x14ac:dyDescent="0.35">
      <c r="A45" s="230"/>
      <c r="B45" s="414"/>
      <c r="C45" s="415"/>
      <c r="D45" s="415"/>
      <c r="E45" s="415"/>
      <c r="F45" s="415"/>
      <c r="G45" s="415"/>
      <c r="H45" s="415"/>
      <c r="I45" s="398" t="s">
        <v>66</v>
      </c>
      <c r="J45" s="398"/>
      <c r="K45" s="398"/>
      <c r="L45" s="398"/>
      <c r="M45" s="398"/>
      <c r="N45" s="398"/>
      <c r="O45" s="398"/>
      <c r="P45" s="204"/>
      <c r="Q45" s="205"/>
      <c r="R45" s="205"/>
      <c r="S45" s="205"/>
      <c r="T45" s="205"/>
      <c r="U45" s="205"/>
      <c r="V45" s="205"/>
      <c r="W45" s="205"/>
      <c r="X45" s="205"/>
      <c r="Y45" s="205"/>
      <c r="Z45" s="205"/>
      <c r="AA45" s="205"/>
      <c r="AB45" s="205"/>
      <c r="AC45" s="205"/>
      <c r="AD45" s="205"/>
      <c r="AE45" s="205"/>
      <c r="AF45" s="205"/>
      <c r="AG45" s="205"/>
      <c r="AH45" s="205"/>
      <c r="AI45" s="205"/>
      <c r="AJ45" s="205"/>
      <c r="AK45" s="205"/>
      <c r="AL45" s="205"/>
      <c r="AM45" s="205"/>
      <c r="AN45" s="205"/>
      <c r="AO45" s="205"/>
      <c r="AP45" s="205"/>
      <c r="AQ45" s="205"/>
      <c r="AR45" s="205"/>
      <c r="AS45" s="205"/>
      <c r="AT45" s="205"/>
      <c r="AU45" s="248"/>
      <c r="AV45" s="133"/>
      <c r="AW45" s="134"/>
      <c r="AX45" s="135"/>
      <c r="AY45" s="132"/>
      <c r="AZ45" s="132"/>
      <c r="BA45" s="132"/>
      <c r="BB45" s="132"/>
      <c r="BC45" s="196">
        <f>SUM(BC46:BC48)</f>
        <v>5</v>
      </c>
      <c r="BD45" s="197">
        <f>SUM(BD46:BD48)</f>
        <v>0</v>
      </c>
      <c r="BE45" s="129">
        <f t="shared" si="6"/>
        <v>0</v>
      </c>
    </row>
    <row r="46" spans="1:57" s="17" customFormat="1" ht="176.25" customHeight="1" x14ac:dyDescent="0.35">
      <c r="A46" s="227"/>
      <c r="B46" s="422" t="s">
        <v>45</v>
      </c>
      <c r="C46" s="363" t="s">
        <v>150</v>
      </c>
      <c r="D46" s="363" t="s">
        <v>337</v>
      </c>
      <c r="E46" s="363"/>
      <c r="F46" s="363" t="s">
        <v>67</v>
      </c>
      <c r="G46" s="363"/>
      <c r="H46" s="173" t="s">
        <v>399</v>
      </c>
      <c r="I46" s="451" t="s">
        <v>444</v>
      </c>
      <c r="J46" s="451"/>
      <c r="K46" s="451"/>
      <c r="L46" s="363" t="s">
        <v>400</v>
      </c>
      <c r="M46" s="363"/>
      <c r="N46" s="363"/>
      <c r="O46" s="252" t="s">
        <v>37</v>
      </c>
      <c r="P46" s="164">
        <v>0</v>
      </c>
      <c r="Q46" s="165"/>
      <c r="R46" s="164">
        <v>1</v>
      </c>
      <c r="S46" s="165"/>
      <c r="T46" s="164">
        <v>1</v>
      </c>
      <c r="U46" s="165"/>
      <c r="V46" s="187">
        <f t="shared" ref="V46:V48" si="32">SUM(P46,R46,T46)</f>
        <v>2</v>
      </c>
      <c r="W46" s="187">
        <f t="shared" ref="W46:W48" si="33">SUM(Q46,S46,U46)</f>
        <v>0</v>
      </c>
      <c r="X46" s="164">
        <v>0</v>
      </c>
      <c r="Y46" s="165"/>
      <c r="Z46" s="164">
        <v>0</v>
      </c>
      <c r="AA46" s="165"/>
      <c r="AB46" s="164">
        <v>0</v>
      </c>
      <c r="AC46" s="165"/>
      <c r="AD46" s="187">
        <f t="shared" ref="AD46:AD48" si="34">SUM(X46,Z46,AB46)</f>
        <v>0</v>
      </c>
      <c r="AE46" s="187">
        <f t="shared" ref="AE46:AE48" si="35">SUM(Y46,AA46,AC46)</f>
        <v>0</v>
      </c>
      <c r="AF46" s="164">
        <v>0</v>
      </c>
      <c r="AG46" s="165"/>
      <c r="AH46" s="164">
        <v>0</v>
      </c>
      <c r="AI46" s="165"/>
      <c r="AJ46" s="164">
        <v>0</v>
      </c>
      <c r="AK46" s="165"/>
      <c r="AL46" s="187">
        <f t="shared" ref="AL46:AL48" si="36">SUM(AF46,AH46,AJ46)</f>
        <v>0</v>
      </c>
      <c r="AM46" s="187">
        <f t="shared" ref="AM46:AM48" si="37">SUM(AG46,AI46,AK46)</f>
        <v>0</v>
      </c>
      <c r="AN46" s="164">
        <v>0</v>
      </c>
      <c r="AO46" s="165"/>
      <c r="AP46" s="164">
        <v>0</v>
      </c>
      <c r="AQ46" s="165"/>
      <c r="AR46" s="164">
        <v>0</v>
      </c>
      <c r="AS46" s="165"/>
      <c r="AT46" s="187">
        <f t="shared" ref="AT46:AT48" si="38">SUM(AN46,AP46,AR46)</f>
        <v>0</v>
      </c>
      <c r="AU46" s="187">
        <f t="shared" ref="AU46:AU48" si="39">SUM(AO46,AQ46,AS46)</f>
        <v>0</v>
      </c>
      <c r="AV46" s="121">
        <f>SUM(V46,AD46,AL46,AT46)</f>
        <v>2</v>
      </c>
      <c r="AW46" s="121">
        <f>SUM(W46,AE46,AM46,AU46)</f>
        <v>0</v>
      </c>
      <c r="AX46" s="170">
        <f>AW46/AV46</f>
        <v>0</v>
      </c>
      <c r="AY46" s="358"/>
      <c r="AZ46" s="358"/>
      <c r="BA46" s="171"/>
      <c r="BB46" s="171"/>
      <c r="BC46" s="194">
        <f t="shared" ref="BC46:BD48" si="40">AV46</f>
        <v>2</v>
      </c>
      <c r="BD46" s="192">
        <f t="shared" si="40"/>
        <v>0</v>
      </c>
      <c r="BE46" s="166">
        <f t="shared" si="6"/>
        <v>0</v>
      </c>
    </row>
    <row r="47" spans="1:57" s="17" customFormat="1" ht="177" customHeight="1" x14ac:dyDescent="0.35">
      <c r="A47" s="227"/>
      <c r="B47" s="422"/>
      <c r="C47" s="363"/>
      <c r="D47" s="363"/>
      <c r="E47" s="363"/>
      <c r="F47" s="363" t="s">
        <v>67</v>
      </c>
      <c r="G47" s="363"/>
      <c r="H47" s="234" t="s">
        <v>399</v>
      </c>
      <c r="I47" s="523" t="s">
        <v>445</v>
      </c>
      <c r="J47" s="523"/>
      <c r="K47" s="523"/>
      <c r="L47" s="524" t="s">
        <v>401</v>
      </c>
      <c r="M47" s="524"/>
      <c r="N47" s="524"/>
      <c r="O47" s="266" t="s">
        <v>59</v>
      </c>
      <c r="P47" s="164">
        <v>1</v>
      </c>
      <c r="Q47" s="165"/>
      <c r="R47" s="164">
        <v>0</v>
      </c>
      <c r="S47" s="165">
        <v>0</v>
      </c>
      <c r="T47" s="164">
        <v>0</v>
      </c>
      <c r="U47" s="165"/>
      <c r="V47" s="187">
        <f t="shared" si="32"/>
        <v>1</v>
      </c>
      <c r="W47" s="187">
        <f t="shared" si="33"/>
        <v>0</v>
      </c>
      <c r="X47" s="164"/>
      <c r="Y47" s="165"/>
      <c r="Z47" s="164"/>
      <c r="AA47" s="165"/>
      <c r="AB47" s="164"/>
      <c r="AC47" s="165"/>
      <c r="AD47" s="187">
        <f t="shared" si="34"/>
        <v>0</v>
      </c>
      <c r="AE47" s="187">
        <f t="shared" si="35"/>
        <v>0</v>
      </c>
      <c r="AF47" s="164"/>
      <c r="AG47" s="165"/>
      <c r="AH47" s="164"/>
      <c r="AI47" s="165"/>
      <c r="AJ47" s="164"/>
      <c r="AK47" s="165"/>
      <c r="AL47" s="187">
        <f t="shared" si="36"/>
        <v>0</v>
      </c>
      <c r="AM47" s="187">
        <f t="shared" si="37"/>
        <v>0</v>
      </c>
      <c r="AN47" s="164"/>
      <c r="AO47" s="165"/>
      <c r="AP47" s="164"/>
      <c r="AQ47" s="165"/>
      <c r="AR47" s="164"/>
      <c r="AS47" s="165"/>
      <c r="AT47" s="187">
        <f t="shared" si="38"/>
        <v>0</v>
      </c>
      <c r="AU47" s="187">
        <f t="shared" si="39"/>
        <v>0</v>
      </c>
      <c r="AV47" s="121">
        <f t="shared" ref="AV47:AV48" si="41">SUM(V47,AD47,AL47,AT47)</f>
        <v>1</v>
      </c>
      <c r="AW47" s="121">
        <f t="shared" ref="AW47:AW48" si="42">SUM(W47,AE47,AM47,AU47)</f>
        <v>0</v>
      </c>
      <c r="AX47" s="170">
        <f>AW47/AV47</f>
        <v>0</v>
      </c>
      <c r="AY47" s="358"/>
      <c r="AZ47" s="358"/>
      <c r="BA47" s="171"/>
      <c r="BB47" s="171"/>
      <c r="BC47" s="194">
        <f t="shared" si="40"/>
        <v>1</v>
      </c>
      <c r="BD47" s="192">
        <f t="shared" si="40"/>
        <v>0</v>
      </c>
      <c r="BE47" s="166">
        <f t="shared" si="6"/>
        <v>0</v>
      </c>
    </row>
    <row r="48" spans="1:57" s="139" customFormat="1" ht="267.5" customHeight="1" thickBot="1" x14ac:dyDescent="0.4">
      <c r="A48" s="228"/>
      <c r="B48" s="525"/>
      <c r="C48" s="364"/>
      <c r="D48" s="364"/>
      <c r="E48" s="364"/>
      <c r="F48" s="364" t="s">
        <v>67</v>
      </c>
      <c r="G48" s="364"/>
      <c r="H48" s="175" t="s">
        <v>68</v>
      </c>
      <c r="I48" s="526" t="s">
        <v>446</v>
      </c>
      <c r="J48" s="526"/>
      <c r="K48" s="526"/>
      <c r="L48" s="364" t="s">
        <v>386</v>
      </c>
      <c r="M48" s="364"/>
      <c r="N48" s="364"/>
      <c r="O48" s="270" t="s">
        <v>69</v>
      </c>
      <c r="P48" s="126">
        <v>0</v>
      </c>
      <c r="Q48" s="21"/>
      <c r="R48" s="126">
        <v>1</v>
      </c>
      <c r="S48" s="21">
        <v>0</v>
      </c>
      <c r="T48" s="126">
        <v>1</v>
      </c>
      <c r="U48" s="21"/>
      <c r="V48" s="187">
        <f t="shared" si="32"/>
        <v>2</v>
      </c>
      <c r="W48" s="187">
        <f t="shared" si="33"/>
        <v>0</v>
      </c>
      <c r="X48" s="126"/>
      <c r="Y48" s="21"/>
      <c r="Z48" s="126"/>
      <c r="AA48" s="21"/>
      <c r="AB48" s="126"/>
      <c r="AC48" s="21"/>
      <c r="AD48" s="187">
        <f t="shared" si="34"/>
        <v>0</v>
      </c>
      <c r="AE48" s="187">
        <f t="shared" si="35"/>
        <v>0</v>
      </c>
      <c r="AF48" s="126"/>
      <c r="AG48" s="21"/>
      <c r="AH48" s="126"/>
      <c r="AI48" s="21"/>
      <c r="AJ48" s="126"/>
      <c r="AK48" s="21"/>
      <c r="AL48" s="187">
        <f t="shared" si="36"/>
        <v>0</v>
      </c>
      <c r="AM48" s="187">
        <f t="shared" si="37"/>
        <v>0</v>
      </c>
      <c r="AN48" s="126"/>
      <c r="AO48" s="21"/>
      <c r="AP48" s="126"/>
      <c r="AQ48" s="21"/>
      <c r="AR48" s="126"/>
      <c r="AS48" s="21"/>
      <c r="AT48" s="187">
        <f t="shared" si="38"/>
        <v>0</v>
      </c>
      <c r="AU48" s="187">
        <f t="shared" si="39"/>
        <v>0</v>
      </c>
      <c r="AV48" s="121">
        <f t="shared" si="41"/>
        <v>2</v>
      </c>
      <c r="AW48" s="121">
        <f t="shared" si="42"/>
        <v>0</v>
      </c>
      <c r="AX48" s="170">
        <f>AW48/AV48</f>
        <v>0</v>
      </c>
      <c r="AY48" s="383"/>
      <c r="AZ48" s="383"/>
      <c r="BA48" s="174"/>
      <c r="BB48" s="174"/>
      <c r="BC48" s="195">
        <f t="shared" si="40"/>
        <v>2</v>
      </c>
      <c r="BD48" s="193">
        <f t="shared" si="40"/>
        <v>0</v>
      </c>
      <c r="BE48" s="4">
        <f t="shared" si="6"/>
        <v>0</v>
      </c>
    </row>
    <row r="49" spans="2:57" s="17" customFormat="1" ht="37.5" customHeight="1" x14ac:dyDescent="0.35">
      <c r="B49" s="520"/>
      <c r="C49" s="521"/>
      <c r="D49" s="521"/>
      <c r="E49" s="521"/>
      <c r="F49" s="521"/>
      <c r="G49" s="521"/>
      <c r="H49" s="521"/>
      <c r="I49" s="522" t="s">
        <v>70</v>
      </c>
      <c r="J49" s="522"/>
      <c r="K49" s="522"/>
      <c r="L49" s="522"/>
      <c r="M49" s="522"/>
      <c r="N49" s="522"/>
      <c r="O49" s="522"/>
      <c r="P49" s="245"/>
      <c r="Q49" s="246"/>
      <c r="R49" s="246"/>
      <c r="S49" s="246"/>
      <c r="T49" s="246"/>
      <c r="U49" s="246"/>
      <c r="V49" s="246"/>
      <c r="W49" s="246"/>
      <c r="X49" s="246"/>
      <c r="Y49" s="246"/>
      <c r="Z49" s="246"/>
      <c r="AA49" s="246"/>
      <c r="AB49" s="246"/>
      <c r="AC49" s="246"/>
      <c r="AD49" s="246"/>
      <c r="AE49" s="246"/>
      <c r="AF49" s="246"/>
      <c r="AG49" s="246"/>
      <c r="AH49" s="246"/>
      <c r="AI49" s="246"/>
      <c r="AJ49" s="246"/>
      <c r="AK49" s="246"/>
      <c r="AL49" s="246"/>
      <c r="AM49" s="246"/>
      <c r="AN49" s="246"/>
      <c r="AO49" s="246"/>
      <c r="AP49" s="246"/>
      <c r="AQ49" s="246"/>
      <c r="AR49" s="246"/>
      <c r="AS49" s="246"/>
      <c r="AT49" s="246"/>
      <c r="AU49" s="247"/>
      <c r="AV49" s="229"/>
      <c r="AW49" s="229"/>
      <c r="AX49" s="229"/>
      <c r="AY49" s="229"/>
      <c r="AZ49" s="229"/>
      <c r="BA49" s="229"/>
      <c r="BB49" s="229"/>
      <c r="BC49" s="180">
        <f>SUM(BC50:BC54)</f>
        <v>50</v>
      </c>
      <c r="BD49" s="181">
        <f>SUM(BD50:BD54)</f>
        <v>0</v>
      </c>
      <c r="BE49" s="182">
        <f t="shared" si="6"/>
        <v>0</v>
      </c>
    </row>
    <row r="50" spans="2:57" s="17" customFormat="1" ht="167.25" customHeight="1" thickBot="1" x14ac:dyDescent="0.4">
      <c r="B50" s="422" t="s">
        <v>338</v>
      </c>
      <c r="C50" s="363" t="s">
        <v>339</v>
      </c>
      <c r="D50" s="363"/>
      <c r="E50" s="363"/>
      <c r="F50" s="363" t="s">
        <v>43</v>
      </c>
      <c r="G50" s="363"/>
      <c r="H50" s="123" t="s">
        <v>44</v>
      </c>
      <c r="I50" s="396" t="s">
        <v>403</v>
      </c>
      <c r="J50" s="396"/>
      <c r="K50" s="396"/>
      <c r="L50" s="397" t="s">
        <v>385</v>
      </c>
      <c r="M50" s="397"/>
      <c r="N50" s="397"/>
      <c r="O50" s="252" t="s">
        <v>37</v>
      </c>
      <c r="P50" s="164">
        <v>1</v>
      </c>
      <c r="Q50" s="165">
        <v>0</v>
      </c>
      <c r="R50" s="120">
        <v>1</v>
      </c>
      <c r="S50" s="48">
        <v>0</v>
      </c>
      <c r="T50" s="164">
        <v>1</v>
      </c>
      <c r="U50" s="165">
        <v>0</v>
      </c>
      <c r="V50" s="187">
        <f t="shared" ref="V50:V54" si="43">SUM(P50,R50,T50)</f>
        <v>3</v>
      </c>
      <c r="W50" s="187">
        <f t="shared" ref="W50:W54" si="44">SUM(Q50,S50,U50)</f>
        <v>0</v>
      </c>
      <c r="X50" s="164">
        <v>1</v>
      </c>
      <c r="Y50" s="48">
        <v>0</v>
      </c>
      <c r="Z50" s="164">
        <v>1</v>
      </c>
      <c r="AA50" s="48">
        <v>0</v>
      </c>
      <c r="AB50" s="164">
        <v>1</v>
      </c>
      <c r="AC50" s="48"/>
      <c r="AD50" s="187">
        <f t="shared" ref="AD50:AD54" si="45">SUM(X50,Z50,AB50)</f>
        <v>3</v>
      </c>
      <c r="AE50" s="187">
        <f t="shared" ref="AE50:AE54" si="46">SUM(Y50,AA50,AC50)</f>
        <v>0</v>
      </c>
      <c r="AF50" s="157">
        <v>1</v>
      </c>
      <c r="AG50" s="48">
        <v>0</v>
      </c>
      <c r="AH50" s="157">
        <v>1</v>
      </c>
      <c r="AI50" s="48"/>
      <c r="AJ50" s="157">
        <v>1</v>
      </c>
      <c r="AK50" s="48"/>
      <c r="AL50" s="187">
        <f t="shared" ref="AL50:AL54" si="47">SUM(AF50,AH50,AJ50)</f>
        <v>3</v>
      </c>
      <c r="AM50" s="187">
        <f t="shared" ref="AM50:AM54" si="48">SUM(AG50,AI50,AK50)</f>
        <v>0</v>
      </c>
      <c r="AN50" s="157">
        <v>1</v>
      </c>
      <c r="AO50" s="48">
        <v>0</v>
      </c>
      <c r="AP50" s="157">
        <v>1</v>
      </c>
      <c r="AQ50" s="48">
        <v>0</v>
      </c>
      <c r="AR50" s="157">
        <v>1</v>
      </c>
      <c r="AS50" s="48"/>
      <c r="AT50" s="187">
        <f t="shared" ref="AT50:AT54" si="49">SUM(AN50,AP50,AR50)</f>
        <v>3</v>
      </c>
      <c r="AU50" s="187">
        <f t="shared" ref="AU50:AU54" si="50">SUM(AO50,AQ50,AS50)</f>
        <v>0</v>
      </c>
      <c r="AV50" s="121">
        <f>SUM(V50,AD50,AL50,AT50)</f>
        <v>12</v>
      </c>
      <c r="AW50" s="121">
        <f>SUM(W50,AE50,AM50,AU50)</f>
        <v>0</v>
      </c>
      <c r="AX50" s="170">
        <f>AW50/AV50</f>
        <v>0</v>
      </c>
      <c r="AY50" s="358"/>
      <c r="AZ50" s="358"/>
      <c r="BA50" s="23"/>
      <c r="BB50" s="23"/>
      <c r="BC50" s="194">
        <f t="shared" ref="BC50:BD54" si="51">AV50</f>
        <v>12</v>
      </c>
      <c r="BD50" s="192">
        <f t="shared" si="51"/>
        <v>0</v>
      </c>
      <c r="BE50" s="4">
        <f t="shared" si="6"/>
        <v>0</v>
      </c>
    </row>
    <row r="51" spans="2:57" s="17" customFormat="1" ht="122.25" customHeight="1" thickBot="1" x14ac:dyDescent="0.4">
      <c r="B51" s="422"/>
      <c r="C51" s="363"/>
      <c r="D51" s="363"/>
      <c r="E51" s="363"/>
      <c r="F51" s="363"/>
      <c r="G51" s="363"/>
      <c r="H51" s="123" t="s">
        <v>71</v>
      </c>
      <c r="I51" s="396" t="s">
        <v>402</v>
      </c>
      <c r="J51" s="396"/>
      <c r="K51" s="396"/>
      <c r="L51" s="397" t="s">
        <v>384</v>
      </c>
      <c r="M51" s="397"/>
      <c r="N51" s="397"/>
      <c r="O51" s="256" t="s">
        <v>55</v>
      </c>
      <c r="P51" s="164">
        <v>1</v>
      </c>
      <c r="Q51" s="280"/>
      <c r="R51" s="164">
        <v>1</v>
      </c>
      <c r="S51" s="48">
        <v>0</v>
      </c>
      <c r="T51" s="297">
        <v>1</v>
      </c>
      <c r="U51" s="165"/>
      <c r="V51" s="187">
        <f t="shared" si="43"/>
        <v>3</v>
      </c>
      <c r="W51" s="187">
        <f t="shared" si="44"/>
        <v>0</v>
      </c>
      <c r="X51" s="164">
        <v>1</v>
      </c>
      <c r="Y51" s="48"/>
      <c r="Z51" s="164">
        <v>1</v>
      </c>
      <c r="AA51" s="48"/>
      <c r="AB51" s="164">
        <v>1</v>
      </c>
      <c r="AC51" s="48"/>
      <c r="AD51" s="187">
        <f t="shared" si="45"/>
        <v>3</v>
      </c>
      <c r="AE51" s="187">
        <f t="shared" si="46"/>
        <v>0</v>
      </c>
      <c r="AF51" s="164">
        <v>1</v>
      </c>
      <c r="AG51" s="48"/>
      <c r="AH51" s="157">
        <v>1</v>
      </c>
      <c r="AI51" s="48">
        <v>0</v>
      </c>
      <c r="AJ51" s="164">
        <v>1</v>
      </c>
      <c r="AK51" s="48"/>
      <c r="AL51" s="187">
        <f t="shared" si="47"/>
        <v>3</v>
      </c>
      <c r="AM51" s="187">
        <f t="shared" si="48"/>
        <v>0</v>
      </c>
      <c r="AN51" s="164">
        <v>1</v>
      </c>
      <c r="AO51" s="48"/>
      <c r="AP51" s="157">
        <v>1</v>
      </c>
      <c r="AQ51" s="48">
        <v>0</v>
      </c>
      <c r="AR51" s="157">
        <v>1</v>
      </c>
      <c r="AS51" s="48"/>
      <c r="AT51" s="187">
        <f t="shared" si="49"/>
        <v>3</v>
      </c>
      <c r="AU51" s="187">
        <f t="shared" si="50"/>
        <v>0</v>
      </c>
      <c r="AV51" s="121">
        <f t="shared" ref="AV51:AV54" si="52">SUM(V51,AD51,AL51,AT51)</f>
        <v>12</v>
      </c>
      <c r="AW51" s="121">
        <f t="shared" ref="AW51:AW54" si="53">SUM(W51,AE51,AM51,AU51)</f>
        <v>0</v>
      </c>
      <c r="AX51" s="170">
        <f>AW51/AV51</f>
        <v>0</v>
      </c>
      <c r="AY51" s="23"/>
      <c r="AZ51" s="23"/>
      <c r="BA51" s="23"/>
      <c r="BB51" s="23"/>
      <c r="BC51" s="194">
        <f t="shared" si="51"/>
        <v>12</v>
      </c>
      <c r="BD51" s="192">
        <f t="shared" si="51"/>
        <v>0</v>
      </c>
      <c r="BE51" s="4">
        <f t="shared" ref="BE51:BE109" si="54">BD51/BC51</f>
        <v>0</v>
      </c>
    </row>
    <row r="52" spans="2:57" s="17" customFormat="1" ht="409.5" customHeight="1" thickBot="1" x14ac:dyDescent="0.4">
      <c r="B52" s="422"/>
      <c r="C52" s="363"/>
      <c r="D52" s="363"/>
      <c r="E52" s="363"/>
      <c r="F52" s="363"/>
      <c r="G52" s="363"/>
      <c r="H52" s="123" t="s">
        <v>61</v>
      </c>
      <c r="I52" s="527" t="s">
        <v>340</v>
      </c>
      <c r="J52" s="527"/>
      <c r="K52" s="527"/>
      <c r="L52" s="397" t="s">
        <v>383</v>
      </c>
      <c r="M52" s="397"/>
      <c r="N52" s="397"/>
      <c r="O52" s="256" t="s">
        <v>55</v>
      </c>
      <c r="P52" s="164">
        <v>0</v>
      </c>
      <c r="Q52" s="165"/>
      <c r="R52" s="164">
        <v>1</v>
      </c>
      <c r="S52" s="48"/>
      <c r="T52" s="164">
        <v>1</v>
      </c>
      <c r="U52" s="165">
        <v>0</v>
      </c>
      <c r="V52" s="187">
        <f t="shared" si="43"/>
        <v>2</v>
      </c>
      <c r="W52" s="187">
        <f t="shared" si="44"/>
        <v>0</v>
      </c>
      <c r="X52" s="164">
        <v>1</v>
      </c>
      <c r="Y52" s="48">
        <v>0</v>
      </c>
      <c r="Z52" s="120">
        <v>0</v>
      </c>
      <c r="AA52" s="48"/>
      <c r="AB52" s="120">
        <v>1</v>
      </c>
      <c r="AC52" s="48">
        <v>0</v>
      </c>
      <c r="AD52" s="187">
        <f t="shared" si="45"/>
        <v>2</v>
      </c>
      <c r="AE52" s="187">
        <f t="shared" si="46"/>
        <v>0</v>
      </c>
      <c r="AF52" s="120">
        <v>1</v>
      </c>
      <c r="AG52" s="48">
        <v>0</v>
      </c>
      <c r="AH52" s="120"/>
      <c r="AI52" s="48"/>
      <c r="AJ52" s="120">
        <v>1</v>
      </c>
      <c r="AK52" s="48">
        <v>0</v>
      </c>
      <c r="AL52" s="187">
        <f t="shared" si="47"/>
        <v>2</v>
      </c>
      <c r="AM52" s="187">
        <f t="shared" si="48"/>
        <v>0</v>
      </c>
      <c r="AN52" s="164">
        <v>1</v>
      </c>
      <c r="AO52" s="48">
        <v>0</v>
      </c>
      <c r="AP52" s="157">
        <v>0</v>
      </c>
      <c r="AQ52" s="48">
        <v>0</v>
      </c>
      <c r="AR52" s="157">
        <v>1</v>
      </c>
      <c r="AS52" s="48"/>
      <c r="AT52" s="187">
        <f t="shared" si="49"/>
        <v>2</v>
      </c>
      <c r="AU52" s="187">
        <f t="shared" si="50"/>
        <v>0</v>
      </c>
      <c r="AV52" s="121">
        <f t="shared" si="52"/>
        <v>8</v>
      </c>
      <c r="AW52" s="121">
        <f t="shared" si="53"/>
        <v>0</v>
      </c>
      <c r="AX52" s="170">
        <f>AW52/AV52</f>
        <v>0</v>
      </c>
      <c r="AY52" s="358"/>
      <c r="AZ52" s="358"/>
      <c r="BA52" s="23"/>
      <c r="BB52" s="23"/>
      <c r="BC52" s="194">
        <f t="shared" si="51"/>
        <v>8</v>
      </c>
      <c r="BD52" s="192">
        <f t="shared" si="51"/>
        <v>0</v>
      </c>
      <c r="BE52" s="4">
        <f t="shared" si="54"/>
        <v>0</v>
      </c>
    </row>
    <row r="53" spans="2:57" s="17" customFormat="1" ht="409.5" customHeight="1" thickBot="1" x14ac:dyDescent="0.4">
      <c r="B53" s="419"/>
      <c r="C53" s="424"/>
      <c r="D53" s="424"/>
      <c r="E53" s="424"/>
      <c r="F53" s="424"/>
      <c r="G53" s="424"/>
      <c r="H53" s="136" t="s">
        <v>61</v>
      </c>
      <c r="I53" s="528" t="s">
        <v>405</v>
      </c>
      <c r="J53" s="528"/>
      <c r="K53" s="528"/>
      <c r="L53" s="518" t="s">
        <v>382</v>
      </c>
      <c r="M53" s="518"/>
      <c r="N53" s="518"/>
      <c r="O53" s="267" t="s">
        <v>59</v>
      </c>
      <c r="P53" s="126">
        <v>1</v>
      </c>
      <c r="Q53" s="21"/>
      <c r="R53" s="126">
        <v>1</v>
      </c>
      <c r="S53" s="21"/>
      <c r="T53" s="126">
        <v>1</v>
      </c>
      <c r="U53" s="126">
        <v>0</v>
      </c>
      <c r="V53" s="187">
        <f t="shared" si="43"/>
        <v>3</v>
      </c>
      <c r="W53" s="187">
        <f t="shared" si="44"/>
        <v>0</v>
      </c>
      <c r="X53" s="126">
        <v>1</v>
      </c>
      <c r="Y53" s="21"/>
      <c r="Z53" s="126">
        <v>1</v>
      </c>
      <c r="AA53" s="21">
        <v>0</v>
      </c>
      <c r="AB53" s="126">
        <v>1</v>
      </c>
      <c r="AC53" s="21"/>
      <c r="AD53" s="187">
        <f t="shared" si="45"/>
        <v>3</v>
      </c>
      <c r="AE53" s="187">
        <f t="shared" si="46"/>
        <v>0</v>
      </c>
      <c r="AF53" s="126">
        <v>1</v>
      </c>
      <c r="AG53" s="21"/>
      <c r="AH53" s="126">
        <v>1</v>
      </c>
      <c r="AI53" s="21"/>
      <c r="AJ53" s="126">
        <v>1</v>
      </c>
      <c r="AK53" s="21"/>
      <c r="AL53" s="187">
        <f t="shared" si="47"/>
        <v>3</v>
      </c>
      <c r="AM53" s="187">
        <f t="shared" si="48"/>
        <v>0</v>
      </c>
      <c r="AN53" s="126">
        <v>1</v>
      </c>
      <c r="AO53" s="21"/>
      <c r="AP53" s="126">
        <v>1</v>
      </c>
      <c r="AQ53" s="21">
        <v>0</v>
      </c>
      <c r="AR53" s="126">
        <v>1</v>
      </c>
      <c r="AS53" s="21"/>
      <c r="AT53" s="187">
        <f t="shared" si="49"/>
        <v>3</v>
      </c>
      <c r="AU53" s="187">
        <f t="shared" si="50"/>
        <v>0</v>
      </c>
      <c r="AV53" s="121">
        <f t="shared" si="52"/>
        <v>12</v>
      </c>
      <c r="AW53" s="121">
        <f t="shared" si="53"/>
        <v>0</v>
      </c>
      <c r="AX53" s="170">
        <f>AW53/AV53</f>
        <v>0</v>
      </c>
      <c r="AY53" s="383"/>
      <c r="AZ53" s="383"/>
      <c r="BA53" s="54"/>
      <c r="BB53" s="54"/>
      <c r="BC53" s="198">
        <f t="shared" si="51"/>
        <v>12</v>
      </c>
      <c r="BD53" s="199">
        <f t="shared" si="51"/>
        <v>0</v>
      </c>
      <c r="BE53" s="4">
        <f t="shared" si="54"/>
        <v>0</v>
      </c>
    </row>
    <row r="54" spans="2:57" s="17" customFormat="1" ht="129" customHeight="1" thickBot="1" x14ac:dyDescent="0.4">
      <c r="B54" s="525"/>
      <c r="C54" s="364"/>
      <c r="D54" s="364"/>
      <c r="E54" s="364"/>
      <c r="F54" s="364"/>
      <c r="G54" s="364"/>
      <c r="H54" s="136" t="s">
        <v>61</v>
      </c>
      <c r="I54" s="528" t="s">
        <v>406</v>
      </c>
      <c r="J54" s="528"/>
      <c r="K54" s="528"/>
      <c r="L54" s="518" t="s">
        <v>382</v>
      </c>
      <c r="M54" s="518"/>
      <c r="N54" s="518"/>
      <c r="O54" s="267" t="s">
        <v>59</v>
      </c>
      <c r="P54" s="126">
        <v>0</v>
      </c>
      <c r="Q54" s="21"/>
      <c r="R54" s="126">
        <v>0</v>
      </c>
      <c r="S54" s="21"/>
      <c r="T54" s="126">
        <v>0</v>
      </c>
      <c r="U54" s="20"/>
      <c r="V54" s="187">
        <f t="shared" si="43"/>
        <v>0</v>
      </c>
      <c r="W54" s="187">
        <f t="shared" si="44"/>
        <v>0</v>
      </c>
      <c r="X54" s="126">
        <v>1</v>
      </c>
      <c r="Y54" s="21"/>
      <c r="Z54" s="126">
        <v>1</v>
      </c>
      <c r="AA54" s="21">
        <v>0</v>
      </c>
      <c r="AB54" s="126">
        <v>1</v>
      </c>
      <c r="AC54" s="21"/>
      <c r="AD54" s="187">
        <f t="shared" si="45"/>
        <v>3</v>
      </c>
      <c r="AE54" s="187">
        <f t="shared" si="46"/>
        <v>0</v>
      </c>
      <c r="AF54" s="126">
        <v>1</v>
      </c>
      <c r="AG54" s="21"/>
      <c r="AH54" s="126">
        <v>1</v>
      </c>
      <c r="AI54" s="21"/>
      <c r="AJ54" s="126">
        <v>1</v>
      </c>
      <c r="AK54" s="21"/>
      <c r="AL54" s="187">
        <f t="shared" si="47"/>
        <v>3</v>
      </c>
      <c r="AM54" s="187">
        <f t="shared" si="48"/>
        <v>0</v>
      </c>
      <c r="AN54" s="126">
        <v>0</v>
      </c>
      <c r="AO54" s="21"/>
      <c r="AP54" s="126">
        <v>0</v>
      </c>
      <c r="AQ54" s="21"/>
      <c r="AR54" s="126">
        <v>0</v>
      </c>
      <c r="AS54" s="21"/>
      <c r="AT54" s="187">
        <f t="shared" si="49"/>
        <v>0</v>
      </c>
      <c r="AU54" s="187">
        <f t="shared" si="50"/>
        <v>0</v>
      </c>
      <c r="AV54" s="121">
        <f t="shared" si="52"/>
        <v>6</v>
      </c>
      <c r="AW54" s="121">
        <f t="shared" si="53"/>
        <v>0</v>
      </c>
      <c r="AX54" s="170">
        <f>AW54/AV54</f>
        <v>0</v>
      </c>
      <c r="AY54" s="383"/>
      <c r="AZ54" s="383"/>
      <c r="BA54" s="53"/>
      <c r="BB54" s="53"/>
      <c r="BC54" s="195">
        <f t="shared" si="51"/>
        <v>6</v>
      </c>
      <c r="BD54" s="193">
        <f t="shared" si="51"/>
        <v>0</v>
      </c>
      <c r="BE54" s="4">
        <f t="shared" si="54"/>
        <v>0</v>
      </c>
    </row>
    <row r="55" spans="2:57" s="17" customFormat="1" ht="37.5" customHeight="1" thickBot="1" x14ac:dyDescent="0.4">
      <c r="B55" s="414"/>
      <c r="C55" s="415"/>
      <c r="D55" s="415"/>
      <c r="E55" s="415"/>
      <c r="F55" s="415"/>
      <c r="G55" s="415"/>
      <c r="H55" s="415"/>
      <c r="I55" s="398" t="s">
        <v>407</v>
      </c>
      <c r="J55" s="398"/>
      <c r="K55" s="398" t="s">
        <v>72</v>
      </c>
      <c r="L55" s="398"/>
      <c r="M55" s="398"/>
      <c r="N55" s="398"/>
      <c r="O55" s="398"/>
      <c r="P55" s="204"/>
      <c r="Q55" s="205"/>
      <c r="R55" s="205"/>
      <c r="S55" s="205"/>
      <c r="T55" s="205"/>
      <c r="U55" s="205"/>
      <c r="V55" s="205"/>
      <c r="W55" s="205"/>
      <c r="X55" s="205"/>
      <c r="Y55" s="205"/>
      <c r="Z55" s="205"/>
      <c r="AA55" s="205"/>
      <c r="AB55" s="205"/>
      <c r="AC55" s="205"/>
      <c r="AD55" s="205"/>
      <c r="AE55" s="205"/>
      <c r="AF55" s="205"/>
      <c r="AG55" s="205"/>
      <c r="AH55" s="205"/>
      <c r="AI55" s="205"/>
      <c r="AJ55" s="205"/>
      <c r="AK55" s="205"/>
      <c r="AL55" s="205"/>
      <c r="AM55" s="205"/>
      <c r="AN55" s="293"/>
      <c r="AO55" s="205"/>
      <c r="AP55" s="205"/>
      <c r="AQ55" s="205"/>
      <c r="AR55" s="205"/>
      <c r="AS55" s="205"/>
      <c r="AT55" s="205"/>
      <c r="AU55" s="248"/>
      <c r="AV55" s="132"/>
      <c r="AW55" s="132"/>
      <c r="AX55" s="132"/>
      <c r="AY55" s="132"/>
      <c r="AZ55" s="132"/>
      <c r="BA55" s="132"/>
      <c r="BB55" s="132"/>
      <c r="BC55" s="127">
        <f>BC56</f>
        <v>11</v>
      </c>
      <c r="BD55" s="128">
        <f>BD56</f>
        <v>0</v>
      </c>
      <c r="BE55" s="4">
        <f t="shared" si="54"/>
        <v>0</v>
      </c>
    </row>
    <row r="56" spans="2:57" s="17" customFormat="1" ht="247.5" customHeight="1" thickBot="1" x14ac:dyDescent="0.4">
      <c r="B56" s="114" t="s">
        <v>73</v>
      </c>
      <c r="C56" s="117" t="s">
        <v>76</v>
      </c>
      <c r="D56" s="418" t="s">
        <v>154</v>
      </c>
      <c r="E56" s="418"/>
      <c r="F56" s="538" t="s">
        <v>341</v>
      </c>
      <c r="G56" s="538"/>
      <c r="H56" s="137" t="s">
        <v>46</v>
      </c>
      <c r="I56" s="537" t="s">
        <v>408</v>
      </c>
      <c r="J56" s="537"/>
      <c r="K56" s="537"/>
      <c r="L56" s="529" t="s">
        <v>381</v>
      </c>
      <c r="M56" s="530"/>
      <c r="N56" s="531"/>
      <c r="O56" s="237" t="s">
        <v>342</v>
      </c>
      <c r="P56" s="126">
        <v>0</v>
      </c>
      <c r="Q56" s="21"/>
      <c r="R56" s="126">
        <v>1</v>
      </c>
      <c r="S56" s="21">
        <v>0</v>
      </c>
      <c r="T56" s="126">
        <v>1</v>
      </c>
      <c r="U56" s="21"/>
      <c r="V56" s="187">
        <f>SUM(P56,R56,T56)</f>
        <v>2</v>
      </c>
      <c r="W56" s="187">
        <f>SUM(Q56,S56,U56)</f>
        <v>0</v>
      </c>
      <c r="X56" s="126">
        <v>1</v>
      </c>
      <c r="Y56" s="21"/>
      <c r="Z56" s="126">
        <v>1</v>
      </c>
      <c r="AA56" s="21">
        <v>0</v>
      </c>
      <c r="AB56" s="126">
        <v>1</v>
      </c>
      <c r="AC56" s="21"/>
      <c r="AD56" s="187">
        <f>SUM(X56,Z56,AB56)</f>
        <v>3</v>
      </c>
      <c r="AE56" s="187">
        <f>SUM(Y56,AA56,AC56)</f>
        <v>0</v>
      </c>
      <c r="AF56" s="126">
        <v>1</v>
      </c>
      <c r="AG56" s="21"/>
      <c r="AH56" s="126">
        <v>1</v>
      </c>
      <c r="AI56" s="21"/>
      <c r="AJ56" s="126">
        <v>1</v>
      </c>
      <c r="AK56" s="21">
        <v>0</v>
      </c>
      <c r="AL56" s="187">
        <f>SUM(AF56,AH56,AJ56)</f>
        <v>3</v>
      </c>
      <c r="AM56" s="187">
        <f>SUM(AG56,AI56,AK56)</f>
        <v>0</v>
      </c>
      <c r="AN56" s="126">
        <v>1</v>
      </c>
      <c r="AO56" s="21"/>
      <c r="AP56" s="126">
        <v>1</v>
      </c>
      <c r="AQ56" s="21"/>
      <c r="AR56" s="126">
        <v>1</v>
      </c>
      <c r="AS56" s="21"/>
      <c r="AT56" s="187">
        <f>SUM(AN56,AP56,AR56)</f>
        <v>3</v>
      </c>
      <c r="AU56" s="187">
        <f>SUM(AO56,AQ56,AS56)</f>
        <v>0</v>
      </c>
      <c r="AV56" s="130">
        <f>SUM(V56,AD56,AL56,AT56)</f>
        <v>11</v>
      </c>
      <c r="AW56" s="130">
        <f>SUM(W56,AE56,AM56,AU56)</f>
        <v>0</v>
      </c>
      <c r="AX56" s="170">
        <f>AW56/AV56</f>
        <v>0</v>
      </c>
      <c r="AY56" s="364"/>
      <c r="AZ56" s="364"/>
      <c r="BA56" s="117"/>
      <c r="BB56" s="117"/>
      <c r="BC56" s="126">
        <f>AV56</f>
        <v>11</v>
      </c>
      <c r="BD56" s="21">
        <f>AW56</f>
        <v>0</v>
      </c>
      <c r="BE56" s="4">
        <f t="shared" si="54"/>
        <v>0</v>
      </c>
    </row>
    <row r="57" spans="2:57" s="17" customFormat="1" ht="37.5" customHeight="1" thickBot="1" x14ac:dyDescent="0.4">
      <c r="B57" s="414"/>
      <c r="C57" s="415"/>
      <c r="D57" s="415"/>
      <c r="E57" s="415"/>
      <c r="F57" s="415"/>
      <c r="G57" s="415"/>
      <c r="H57" s="115"/>
      <c r="I57" s="513" t="s">
        <v>77</v>
      </c>
      <c r="J57" s="513"/>
      <c r="K57" s="513"/>
      <c r="L57" s="513"/>
      <c r="M57" s="513"/>
      <c r="N57" s="513"/>
      <c r="O57" s="513"/>
      <c r="P57" s="204"/>
      <c r="Q57" s="205"/>
      <c r="R57" s="205"/>
      <c r="S57" s="205"/>
      <c r="T57" s="205"/>
      <c r="U57" s="205"/>
      <c r="V57" s="205"/>
      <c r="W57" s="205"/>
      <c r="X57" s="205"/>
      <c r="Y57" s="205"/>
      <c r="Z57" s="205"/>
      <c r="AA57" s="205"/>
      <c r="AB57" s="205"/>
      <c r="AC57" s="205"/>
      <c r="AD57" s="205"/>
      <c r="AE57" s="205"/>
      <c r="AF57" s="205"/>
      <c r="AG57" s="205"/>
      <c r="AH57" s="205"/>
      <c r="AI57" s="205"/>
      <c r="AJ57" s="205"/>
      <c r="AK57" s="205"/>
      <c r="AL57" s="205"/>
      <c r="AM57" s="205"/>
      <c r="AN57" s="205"/>
      <c r="AO57" s="205"/>
      <c r="AP57" s="205"/>
      <c r="AQ57" s="205"/>
      <c r="AR57" s="205"/>
      <c r="AS57" s="205"/>
      <c r="AT57" s="205"/>
      <c r="AU57" s="248"/>
      <c r="AV57" s="132"/>
      <c r="AW57" s="132"/>
      <c r="AX57" s="132"/>
      <c r="AY57" s="132"/>
      <c r="AZ57" s="132"/>
      <c r="BA57" s="132"/>
      <c r="BB57" s="132"/>
      <c r="BC57" s="127">
        <f>SUM(BC58:BC64)</f>
        <v>40</v>
      </c>
      <c r="BD57" s="128">
        <f>SUM(BD58:BD64)</f>
        <v>1</v>
      </c>
      <c r="BE57" s="4">
        <f t="shared" si="54"/>
        <v>2.5000000000000001E-2</v>
      </c>
    </row>
    <row r="58" spans="2:57" s="17" customFormat="1" ht="119.25" customHeight="1" thickBot="1" x14ac:dyDescent="0.4">
      <c r="B58" s="422" t="s">
        <v>45</v>
      </c>
      <c r="C58" s="363" t="s">
        <v>78</v>
      </c>
      <c r="D58" s="416" t="s">
        <v>79</v>
      </c>
      <c r="E58" s="416"/>
      <c r="F58" s="363" t="s">
        <v>80</v>
      </c>
      <c r="G58" s="363"/>
      <c r="H58" s="116" t="s">
        <v>46</v>
      </c>
      <c r="I58" s="450" t="s">
        <v>409</v>
      </c>
      <c r="J58" s="399"/>
      <c r="K58" s="399"/>
      <c r="L58" s="529" t="s">
        <v>375</v>
      </c>
      <c r="M58" s="530"/>
      <c r="N58" s="531"/>
      <c r="O58" s="252" t="s">
        <v>37</v>
      </c>
      <c r="P58" s="164">
        <v>0</v>
      </c>
      <c r="Q58" s="165"/>
      <c r="R58" s="164">
        <v>0</v>
      </c>
      <c r="S58" s="48"/>
      <c r="T58" s="164">
        <v>1</v>
      </c>
      <c r="U58" s="165">
        <v>0</v>
      </c>
      <c r="V58" s="187">
        <f t="shared" ref="V58:V64" si="55">SUM(P58,R58,T58)</f>
        <v>1</v>
      </c>
      <c r="W58" s="187">
        <f t="shared" ref="W58:W64" si="56">SUM(Q58,S58,U58)</f>
        <v>0</v>
      </c>
      <c r="X58" s="164">
        <v>1</v>
      </c>
      <c r="Y58" s="48">
        <v>0</v>
      </c>
      <c r="Z58" s="164">
        <v>1</v>
      </c>
      <c r="AA58" s="48">
        <v>0</v>
      </c>
      <c r="AB58" s="164">
        <v>0</v>
      </c>
      <c r="AC58" s="48">
        <v>0</v>
      </c>
      <c r="AD58" s="187">
        <f t="shared" ref="AD58:AD64" si="57">SUM(X58,Z58,AB58)</f>
        <v>2</v>
      </c>
      <c r="AE58" s="187">
        <f t="shared" ref="AE58:AE64" si="58">SUM(Y58,AA58,AC58)</f>
        <v>0</v>
      </c>
      <c r="AF58" s="155"/>
      <c r="AG58" s="48"/>
      <c r="AH58" s="155"/>
      <c r="AI58" s="48"/>
      <c r="AJ58" s="155"/>
      <c r="AK58" s="48"/>
      <c r="AL58" s="187">
        <f t="shared" ref="AL58:AL64" si="59">SUM(AF58,AH58,AJ58)</f>
        <v>0</v>
      </c>
      <c r="AM58" s="187">
        <f t="shared" ref="AM58:AM64" si="60">SUM(AG58,AI58,AK58)</f>
        <v>0</v>
      </c>
      <c r="AN58" s="155"/>
      <c r="AO58" s="48"/>
      <c r="AP58" s="155"/>
      <c r="AQ58" s="48"/>
      <c r="AR58" s="155"/>
      <c r="AS58" s="48"/>
      <c r="AT58" s="187">
        <f t="shared" ref="AT58:AT64" si="61">SUM(AN58,AP58,AR58)</f>
        <v>0</v>
      </c>
      <c r="AU58" s="187">
        <f t="shared" ref="AU58:AU64" si="62">SUM(AO58,AQ58,AS58)</f>
        <v>0</v>
      </c>
      <c r="AV58" s="130">
        <f t="shared" ref="AV58:AV64" si="63">SUM(V58,AD58,AL58,AT58)</f>
        <v>3</v>
      </c>
      <c r="AW58" s="130">
        <f t="shared" ref="AW58:AW64" si="64">SUM(W58,AE58,AM58,AU58)</f>
        <v>0</v>
      </c>
      <c r="AX58" s="170">
        <f t="shared" ref="AX58:AX64" si="65">AW58/AV58</f>
        <v>0</v>
      </c>
      <c r="AY58" s="358"/>
      <c r="AZ58" s="358"/>
      <c r="BA58" s="23"/>
      <c r="BB58" s="23"/>
      <c r="BC58" s="194">
        <f t="shared" ref="BC58:BD64" si="66">AV58</f>
        <v>3</v>
      </c>
      <c r="BD58" s="192">
        <f t="shared" si="66"/>
        <v>0</v>
      </c>
      <c r="BE58" s="4">
        <f t="shared" si="54"/>
        <v>0</v>
      </c>
    </row>
    <row r="59" spans="2:57" s="17" customFormat="1" ht="119.25" customHeight="1" thickBot="1" x14ac:dyDescent="0.4">
      <c r="B59" s="422"/>
      <c r="C59" s="363"/>
      <c r="D59" s="416"/>
      <c r="E59" s="416"/>
      <c r="F59" s="363"/>
      <c r="G59" s="363"/>
      <c r="H59" s="116" t="s">
        <v>46</v>
      </c>
      <c r="I59" s="532" t="s">
        <v>343</v>
      </c>
      <c r="J59" s="532"/>
      <c r="K59" s="532"/>
      <c r="L59" s="529" t="s">
        <v>375</v>
      </c>
      <c r="M59" s="530"/>
      <c r="N59" s="531"/>
      <c r="O59" s="252" t="s">
        <v>37</v>
      </c>
      <c r="P59" s="164">
        <v>0</v>
      </c>
      <c r="Q59" s="48"/>
      <c r="R59" s="164">
        <v>0</v>
      </c>
      <c r="S59" s="48"/>
      <c r="T59" s="164">
        <v>1</v>
      </c>
      <c r="U59" s="165">
        <v>0</v>
      </c>
      <c r="V59" s="187">
        <f t="shared" si="55"/>
        <v>1</v>
      </c>
      <c r="W59" s="187">
        <f t="shared" si="56"/>
        <v>0</v>
      </c>
      <c r="X59" s="164">
        <v>1</v>
      </c>
      <c r="Y59" s="48"/>
      <c r="Z59" s="164">
        <v>0</v>
      </c>
      <c r="AA59" s="48"/>
      <c r="AB59" s="164">
        <v>0</v>
      </c>
      <c r="AC59" s="48"/>
      <c r="AD59" s="187">
        <f t="shared" si="57"/>
        <v>1</v>
      </c>
      <c r="AE59" s="187">
        <f t="shared" si="58"/>
        <v>0</v>
      </c>
      <c r="AF59" s="155">
        <v>1</v>
      </c>
      <c r="AG59" s="48"/>
      <c r="AH59" s="155"/>
      <c r="AI59" s="48"/>
      <c r="AJ59" s="155"/>
      <c r="AK59" s="48"/>
      <c r="AL59" s="187">
        <f t="shared" si="59"/>
        <v>1</v>
      </c>
      <c r="AM59" s="187">
        <f t="shared" si="60"/>
        <v>0</v>
      </c>
      <c r="AN59" s="155"/>
      <c r="AO59" s="48"/>
      <c r="AP59" s="155"/>
      <c r="AQ59" s="48"/>
      <c r="AR59" s="155"/>
      <c r="AS59" s="48"/>
      <c r="AT59" s="187">
        <f t="shared" si="61"/>
        <v>0</v>
      </c>
      <c r="AU59" s="187">
        <f t="shared" si="62"/>
        <v>0</v>
      </c>
      <c r="AV59" s="130">
        <f t="shared" si="63"/>
        <v>3</v>
      </c>
      <c r="AW59" s="130">
        <f t="shared" si="64"/>
        <v>0</v>
      </c>
      <c r="AX59" s="170">
        <f t="shared" si="65"/>
        <v>0</v>
      </c>
      <c r="AY59" s="358"/>
      <c r="AZ59" s="358"/>
      <c r="BA59" s="23"/>
      <c r="BB59" s="23"/>
      <c r="BC59" s="194">
        <f t="shared" si="66"/>
        <v>3</v>
      </c>
      <c r="BD59" s="192">
        <f t="shared" si="66"/>
        <v>0</v>
      </c>
      <c r="BE59" s="4">
        <f t="shared" si="54"/>
        <v>0</v>
      </c>
    </row>
    <row r="60" spans="2:57" s="17" customFormat="1" ht="174" customHeight="1" thickBot="1" x14ac:dyDescent="0.4">
      <c r="B60" s="422"/>
      <c r="C60" s="363"/>
      <c r="D60" s="416"/>
      <c r="E60" s="416"/>
      <c r="F60" s="363"/>
      <c r="G60" s="363"/>
      <c r="H60" s="116" t="s">
        <v>61</v>
      </c>
      <c r="I60" s="533" t="s">
        <v>315</v>
      </c>
      <c r="J60" s="532"/>
      <c r="K60" s="532"/>
      <c r="L60" s="529" t="s">
        <v>375</v>
      </c>
      <c r="M60" s="530"/>
      <c r="N60" s="531"/>
      <c r="O60" s="256" t="s">
        <v>55</v>
      </c>
      <c r="P60" s="164">
        <v>0</v>
      </c>
      <c r="Q60" s="165"/>
      <c r="R60" s="120">
        <v>0</v>
      </c>
      <c r="S60" s="48">
        <v>0</v>
      </c>
      <c r="T60" s="164">
        <v>0</v>
      </c>
      <c r="U60" s="165"/>
      <c r="V60" s="187">
        <f t="shared" si="55"/>
        <v>0</v>
      </c>
      <c r="W60" s="187">
        <f t="shared" si="56"/>
        <v>0</v>
      </c>
      <c r="X60" s="164">
        <v>1</v>
      </c>
      <c r="Y60" s="48"/>
      <c r="Z60" s="164">
        <v>1</v>
      </c>
      <c r="AA60" s="48">
        <v>0</v>
      </c>
      <c r="AB60" s="164">
        <v>1</v>
      </c>
      <c r="AC60" s="48"/>
      <c r="AD60" s="187">
        <f t="shared" si="57"/>
        <v>3</v>
      </c>
      <c r="AE60" s="187">
        <f t="shared" si="58"/>
        <v>0</v>
      </c>
      <c r="AF60" s="164">
        <v>1</v>
      </c>
      <c r="AG60" s="48"/>
      <c r="AH60" s="155">
        <v>1</v>
      </c>
      <c r="AI60" s="48">
        <v>0</v>
      </c>
      <c r="AJ60" s="155">
        <v>1</v>
      </c>
      <c r="AK60" s="48"/>
      <c r="AL60" s="187">
        <f t="shared" si="59"/>
        <v>3</v>
      </c>
      <c r="AM60" s="187">
        <f t="shared" si="60"/>
        <v>0</v>
      </c>
      <c r="AN60" s="155">
        <v>0</v>
      </c>
      <c r="AO60" s="48"/>
      <c r="AP60" s="155">
        <v>0</v>
      </c>
      <c r="AQ60" s="48">
        <v>0</v>
      </c>
      <c r="AR60" s="155">
        <v>0</v>
      </c>
      <c r="AS60" s="48"/>
      <c r="AT60" s="187">
        <f t="shared" si="61"/>
        <v>0</v>
      </c>
      <c r="AU60" s="187">
        <f t="shared" si="62"/>
        <v>0</v>
      </c>
      <c r="AV60" s="130">
        <f t="shared" si="63"/>
        <v>6</v>
      </c>
      <c r="AW60" s="130">
        <f t="shared" si="64"/>
        <v>0</v>
      </c>
      <c r="AX60" s="170">
        <f t="shared" si="65"/>
        <v>0</v>
      </c>
      <c r="AY60" s="358"/>
      <c r="AZ60" s="358"/>
      <c r="BA60" s="23"/>
      <c r="BB60" s="23"/>
      <c r="BC60" s="194">
        <f t="shared" si="66"/>
        <v>6</v>
      </c>
      <c r="BD60" s="192">
        <f t="shared" si="66"/>
        <v>0</v>
      </c>
      <c r="BE60" s="4">
        <f t="shared" si="54"/>
        <v>0</v>
      </c>
    </row>
    <row r="61" spans="2:57" s="17" customFormat="1" ht="119.25" customHeight="1" thickBot="1" x14ac:dyDescent="0.4">
      <c r="B61" s="422"/>
      <c r="C61" s="363"/>
      <c r="D61" s="416"/>
      <c r="E61" s="416"/>
      <c r="F61" s="363"/>
      <c r="G61" s="363"/>
      <c r="H61" s="116" t="s">
        <v>46</v>
      </c>
      <c r="I61" s="399" t="s">
        <v>410</v>
      </c>
      <c r="J61" s="399"/>
      <c r="K61" s="399"/>
      <c r="L61" s="338" t="s">
        <v>379</v>
      </c>
      <c r="M61" s="338"/>
      <c r="N61" s="338"/>
      <c r="O61" s="266" t="s">
        <v>59</v>
      </c>
      <c r="P61" s="164">
        <v>0</v>
      </c>
      <c r="Q61" s="165"/>
      <c r="R61" s="120">
        <v>0</v>
      </c>
      <c r="S61" s="48">
        <v>0</v>
      </c>
      <c r="T61" s="164">
        <v>1</v>
      </c>
      <c r="U61" s="165"/>
      <c r="V61" s="187">
        <f t="shared" si="55"/>
        <v>1</v>
      </c>
      <c r="W61" s="187">
        <f t="shared" si="56"/>
        <v>0</v>
      </c>
      <c r="X61" s="164">
        <v>1</v>
      </c>
      <c r="Y61" s="48"/>
      <c r="Z61" s="164">
        <v>1</v>
      </c>
      <c r="AA61" s="48">
        <v>0</v>
      </c>
      <c r="AB61" s="164">
        <v>1</v>
      </c>
      <c r="AC61" s="48"/>
      <c r="AD61" s="187">
        <f t="shared" si="57"/>
        <v>3</v>
      </c>
      <c r="AE61" s="187">
        <f t="shared" si="58"/>
        <v>0</v>
      </c>
      <c r="AF61" s="164">
        <v>0</v>
      </c>
      <c r="AG61" s="48"/>
      <c r="AH61" s="155">
        <v>1</v>
      </c>
      <c r="AI61" s="48">
        <v>1</v>
      </c>
      <c r="AJ61" s="155">
        <v>0</v>
      </c>
      <c r="AK61" s="48"/>
      <c r="AL61" s="187">
        <f t="shared" si="59"/>
        <v>1</v>
      </c>
      <c r="AM61" s="187">
        <f t="shared" si="60"/>
        <v>1</v>
      </c>
      <c r="AN61" s="155">
        <v>0</v>
      </c>
      <c r="AO61" s="48"/>
      <c r="AP61" s="155"/>
      <c r="AQ61" s="48"/>
      <c r="AR61" s="155">
        <v>0</v>
      </c>
      <c r="AS61" s="48"/>
      <c r="AT61" s="187">
        <f t="shared" si="61"/>
        <v>0</v>
      </c>
      <c r="AU61" s="187">
        <f t="shared" si="62"/>
        <v>0</v>
      </c>
      <c r="AV61" s="130">
        <f t="shared" si="63"/>
        <v>5</v>
      </c>
      <c r="AW61" s="130">
        <f t="shared" si="64"/>
        <v>1</v>
      </c>
      <c r="AX61" s="170">
        <f t="shared" si="65"/>
        <v>0.2</v>
      </c>
      <c r="AY61" s="358"/>
      <c r="AZ61" s="358"/>
      <c r="BA61" s="23"/>
      <c r="BB61" s="23"/>
      <c r="BC61" s="194">
        <f t="shared" si="66"/>
        <v>5</v>
      </c>
      <c r="BD61" s="192">
        <f t="shared" si="66"/>
        <v>1</v>
      </c>
      <c r="BE61" s="4">
        <f t="shared" si="54"/>
        <v>0.2</v>
      </c>
    </row>
    <row r="62" spans="2:57" s="17" customFormat="1" ht="179.25" customHeight="1" thickBot="1" x14ac:dyDescent="0.4">
      <c r="B62" s="422"/>
      <c r="C62" s="363"/>
      <c r="D62" s="416"/>
      <c r="E62" s="416"/>
      <c r="F62" s="363"/>
      <c r="G62" s="363"/>
      <c r="H62" s="116" t="s">
        <v>46</v>
      </c>
      <c r="I62" s="527" t="s">
        <v>132</v>
      </c>
      <c r="J62" s="527"/>
      <c r="K62" s="527"/>
      <c r="L62" s="529" t="s">
        <v>375</v>
      </c>
      <c r="M62" s="530"/>
      <c r="N62" s="531"/>
      <c r="O62" s="256" t="s">
        <v>55</v>
      </c>
      <c r="P62" s="164">
        <v>1</v>
      </c>
      <c r="Q62" s="165"/>
      <c r="R62" s="164">
        <v>1</v>
      </c>
      <c r="S62" s="165">
        <v>0</v>
      </c>
      <c r="T62" s="164">
        <v>1</v>
      </c>
      <c r="U62" s="165">
        <v>0</v>
      </c>
      <c r="V62" s="187">
        <f t="shared" si="55"/>
        <v>3</v>
      </c>
      <c r="W62" s="187">
        <f t="shared" si="56"/>
        <v>0</v>
      </c>
      <c r="X62" s="164">
        <v>1</v>
      </c>
      <c r="Y62" s="48">
        <v>0</v>
      </c>
      <c r="Z62" s="164">
        <v>1</v>
      </c>
      <c r="AA62" s="48"/>
      <c r="AB62" s="164">
        <v>1</v>
      </c>
      <c r="AC62" s="48"/>
      <c r="AD62" s="187">
        <f t="shared" si="57"/>
        <v>3</v>
      </c>
      <c r="AE62" s="187">
        <f t="shared" si="58"/>
        <v>0</v>
      </c>
      <c r="AF62" s="164">
        <v>1</v>
      </c>
      <c r="AG62" s="48"/>
      <c r="AH62" s="155">
        <v>1</v>
      </c>
      <c r="AI62" s="48"/>
      <c r="AJ62" s="155">
        <v>1</v>
      </c>
      <c r="AK62" s="48"/>
      <c r="AL62" s="187">
        <f t="shared" si="59"/>
        <v>3</v>
      </c>
      <c r="AM62" s="187">
        <f t="shared" si="60"/>
        <v>0</v>
      </c>
      <c r="AN62" s="155">
        <v>1</v>
      </c>
      <c r="AO62" s="48"/>
      <c r="AP62" s="155">
        <v>1</v>
      </c>
      <c r="AQ62" s="48">
        <v>0</v>
      </c>
      <c r="AR62" s="155">
        <v>1</v>
      </c>
      <c r="AS62" s="48"/>
      <c r="AT62" s="187">
        <f t="shared" si="61"/>
        <v>3</v>
      </c>
      <c r="AU62" s="187">
        <f t="shared" si="62"/>
        <v>0</v>
      </c>
      <c r="AV62" s="130">
        <f t="shared" si="63"/>
        <v>12</v>
      </c>
      <c r="AW62" s="130">
        <f t="shared" si="64"/>
        <v>0</v>
      </c>
      <c r="AX62" s="170">
        <f t="shared" si="65"/>
        <v>0</v>
      </c>
      <c r="AY62" s="347"/>
      <c r="AZ62" s="348"/>
      <c r="BA62" s="23"/>
      <c r="BB62" s="23"/>
      <c r="BC62" s="194">
        <f t="shared" si="66"/>
        <v>12</v>
      </c>
      <c r="BD62" s="192">
        <f t="shared" si="66"/>
        <v>0</v>
      </c>
      <c r="BE62" s="4">
        <f t="shared" si="54"/>
        <v>0</v>
      </c>
    </row>
    <row r="63" spans="2:57" s="17" customFormat="1" ht="179.25" customHeight="1" thickBot="1" x14ac:dyDescent="0.4">
      <c r="B63" s="422"/>
      <c r="C63" s="363"/>
      <c r="D63" s="416"/>
      <c r="E63" s="416"/>
      <c r="F63" s="363"/>
      <c r="G63" s="363"/>
      <c r="H63" s="162" t="s">
        <v>46</v>
      </c>
      <c r="I63" s="397" t="s">
        <v>155</v>
      </c>
      <c r="J63" s="397"/>
      <c r="K63" s="397"/>
      <c r="L63" s="338" t="s">
        <v>380</v>
      </c>
      <c r="M63" s="338"/>
      <c r="N63" s="338"/>
      <c r="O63" s="256" t="s">
        <v>55</v>
      </c>
      <c r="P63" s="164">
        <v>1</v>
      </c>
      <c r="Q63" s="165"/>
      <c r="R63" s="164">
        <v>0</v>
      </c>
      <c r="S63" s="165">
        <v>0</v>
      </c>
      <c r="T63" s="164">
        <v>1</v>
      </c>
      <c r="U63" s="165">
        <v>0</v>
      </c>
      <c r="V63" s="187">
        <f t="shared" si="55"/>
        <v>2</v>
      </c>
      <c r="W63" s="187">
        <f t="shared" si="56"/>
        <v>0</v>
      </c>
      <c r="X63" s="164">
        <v>0</v>
      </c>
      <c r="Y63" s="48"/>
      <c r="Z63" s="164">
        <v>1</v>
      </c>
      <c r="AA63" s="48"/>
      <c r="AB63" s="164">
        <v>0</v>
      </c>
      <c r="AC63" s="48">
        <v>0</v>
      </c>
      <c r="AD63" s="187">
        <f t="shared" si="57"/>
        <v>1</v>
      </c>
      <c r="AE63" s="187">
        <f t="shared" si="58"/>
        <v>0</v>
      </c>
      <c r="AF63" s="290">
        <v>1</v>
      </c>
      <c r="AG63" s="48"/>
      <c r="AH63" s="289">
        <v>0</v>
      </c>
      <c r="AI63" s="48"/>
      <c r="AJ63" s="158">
        <v>0</v>
      </c>
      <c r="AK63" s="48">
        <v>0</v>
      </c>
      <c r="AL63" s="187">
        <f t="shared" si="59"/>
        <v>1</v>
      </c>
      <c r="AM63" s="187">
        <f t="shared" si="60"/>
        <v>0</v>
      </c>
      <c r="AN63" s="289">
        <v>1</v>
      </c>
      <c r="AO63" s="48"/>
      <c r="AP63" s="289">
        <v>1</v>
      </c>
      <c r="AQ63" s="48"/>
      <c r="AR63" s="158">
        <v>0</v>
      </c>
      <c r="AS63" s="48"/>
      <c r="AT63" s="187">
        <f t="shared" si="61"/>
        <v>2</v>
      </c>
      <c r="AU63" s="187">
        <f t="shared" si="62"/>
        <v>0</v>
      </c>
      <c r="AV63" s="130">
        <f t="shared" si="63"/>
        <v>6</v>
      </c>
      <c r="AW63" s="130">
        <f t="shared" si="64"/>
        <v>0</v>
      </c>
      <c r="AX63" s="170">
        <f t="shared" si="65"/>
        <v>0</v>
      </c>
      <c r="AY63" s="347"/>
      <c r="AZ63" s="348"/>
      <c r="BA63" s="23"/>
      <c r="BB63" s="23"/>
      <c r="BC63" s="194">
        <f t="shared" si="66"/>
        <v>6</v>
      </c>
      <c r="BD63" s="192">
        <f t="shared" si="66"/>
        <v>0</v>
      </c>
      <c r="BE63" s="4">
        <f t="shared" si="54"/>
        <v>0</v>
      </c>
    </row>
    <row r="64" spans="2:57" s="17" customFormat="1" ht="211.5" customHeight="1" thickBot="1" x14ac:dyDescent="0.4">
      <c r="B64" s="525"/>
      <c r="C64" s="364"/>
      <c r="D64" s="418"/>
      <c r="E64" s="418"/>
      <c r="F64" s="364"/>
      <c r="G64" s="364"/>
      <c r="H64" s="117" t="s">
        <v>46</v>
      </c>
      <c r="I64" s="528" t="s">
        <v>440</v>
      </c>
      <c r="J64" s="528"/>
      <c r="K64" s="528"/>
      <c r="L64" s="384" t="s">
        <v>411</v>
      </c>
      <c r="M64" s="384"/>
      <c r="N64" s="384"/>
      <c r="O64" s="257" t="s">
        <v>55</v>
      </c>
      <c r="P64" s="126">
        <v>1</v>
      </c>
      <c r="Q64" s="21"/>
      <c r="R64" s="126">
        <v>0</v>
      </c>
      <c r="S64" s="21"/>
      <c r="T64" s="126">
        <v>0</v>
      </c>
      <c r="U64" s="21"/>
      <c r="V64" s="187">
        <f t="shared" si="55"/>
        <v>1</v>
      </c>
      <c r="W64" s="187">
        <f t="shared" si="56"/>
        <v>0</v>
      </c>
      <c r="X64" s="126">
        <v>1</v>
      </c>
      <c r="Y64" s="21">
        <v>0</v>
      </c>
      <c r="Z64" s="126">
        <v>0</v>
      </c>
      <c r="AA64" s="21"/>
      <c r="AB64" s="156">
        <v>1</v>
      </c>
      <c r="AC64" s="21"/>
      <c r="AD64" s="187">
        <f t="shared" si="57"/>
        <v>2</v>
      </c>
      <c r="AE64" s="187">
        <f t="shared" si="58"/>
        <v>0</v>
      </c>
      <c r="AF64" s="291">
        <v>0</v>
      </c>
      <c r="AG64" s="21"/>
      <c r="AH64" s="291">
        <v>0</v>
      </c>
      <c r="AI64" s="21"/>
      <c r="AJ64" s="159">
        <v>1</v>
      </c>
      <c r="AK64" s="21">
        <v>0</v>
      </c>
      <c r="AL64" s="187">
        <f t="shared" si="59"/>
        <v>1</v>
      </c>
      <c r="AM64" s="187">
        <f t="shared" si="60"/>
        <v>0</v>
      </c>
      <c r="AN64" s="292">
        <v>0</v>
      </c>
      <c r="AO64" s="21"/>
      <c r="AP64" s="291">
        <v>0</v>
      </c>
      <c r="AQ64" s="21"/>
      <c r="AR64" s="291">
        <v>1</v>
      </c>
      <c r="AS64" s="21"/>
      <c r="AT64" s="187">
        <f t="shared" si="61"/>
        <v>1</v>
      </c>
      <c r="AU64" s="187">
        <f t="shared" si="62"/>
        <v>0</v>
      </c>
      <c r="AV64" s="130">
        <f t="shared" si="63"/>
        <v>5</v>
      </c>
      <c r="AW64" s="130">
        <f t="shared" si="64"/>
        <v>0</v>
      </c>
      <c r="AX64" s="170">
        <f t="shared" si="65"/>
        <v>0</v>
      </c>
      <c r="AY64" s="383"/>
      <c r="AZ64" s="383"/>
      <c r="BA64" s="53"/>
      <c r="BB64" s="53"/>
      <c r="BC64" s="195">
        <f t="shared" si="66"/>
        <v>5</v>
      </c>
      <c r="BD64" s="193">
        <f t="shared" si="66"/>
        <v>0</v>
      </c>
      <c r="BE64" s="4">
        <f t="shared" si="54"/>
        <v>0</v>
      </c>
    </row>
    <row r="65" spans="1:57" s="17" customFormat="1" ht="116.25" customHeight="1" thickBot="1" x14ac:dyDescent="0.4">
      <c r="B65" s="414"/>
      <c r="C65" s="415"/>
      <c r="D65" s="415"/>
      <c r="E65" s="415"/>
      <c r="F65" s="415"/>
      <c r="G65" s="415"/>
      <c r="H65" s="415"/>
      <c r="I65" s="513" t="s">
        <v>81</v>
      </c>
      <c r="J65" s="513"/>
      <c r="K65" s="513"/>
      <c r="L65" s="513"/>
      <c r="M65" s="513"/>
      <c r="N65" s="513"/>
      <c r="O65" s="513"/>
      <c r="P65" s="204"/>
      <c r="Q65" s="205"/>
      <c r="R65" s="205"/>
      <c r="S65" s="205"/>
      <c r="T65" s="205"/>
      <c r="U65" s="205"/>
      <c r="V65" s="205"/>
      <c r="W65" s="205"/>
      <c r="X65" s="205"/>
      <c r="Y65" s="205"/>
      <c r="Z65" s="205"/>
      <c r="AA65" s="205"/>
      <c r="AB65" s="205"/>
      <c r="AC65" s="205"/>
      <c r="AD65" s="205"/>
      <c r="AE65" s="205"/>
      <c r="AF65" s="205"/>
      <c r="AG65" s="205"/>
      <c r="AH65" s="205"/>
      <c r="AI65" s="205"/>
      <c r="AJ65" s="205"/>
      <c r="AK65" s="205"/>
      <c r="AL65" s="205"/>
      <c r="AM65" s="205"/>
      <c r="AN65" s="205"/>
      <c r="AO65" s="205"/>
      <c r="AP65" s="205"/>
      <c r="AQ65" s="205"/>
      <c r="AR65" s="205"/>
      <c r="AS65" s="205"/>
      <c r="AT65" s="205"/>
      <c r="AU65" s="205"/>
      <c r="AV65" s="205"/>
      <c r="AW65" s="205"/>
      <c r="AX65" s="205"/>
      <c r="AY65" s="205"/>
      <c r="AZ65" s="205"/>
      <c r="BA65" s="205"/>
      <c r="BB65" s="248"/>
      <c r="BC65" s="127">
        <f>SUM(BC66:BC71)</f>
        <v>33</v>
      </c>
      <c r="BD65" s="128">
        <f>SUM(BD66:BD71)</f>
        <v>0</v>
      </c>
      <c r="BE65" s="4">
        <f t="shared" si="54"/>
        <v>0</v>
      </c>
    </row>
    <row r="66" spans="1:57" s="17" customFormat="1" ht="89.25" customHeight="1" thickBot="1" x14ac:dyDescent="0.4">
      <c r="B66" s="422" t="s">
        <v>45</v>
      </c>
      <c r="C66" s="363" t="s">
        <v>78</v>
      </c>
      <c r="D66" s="416" t="s">
        <v>79</v>
      </c>
      <c r="E66" s="416"/>
      <c r="F66" s="363" t="s">
        <v>80</v>
      </c>
      <c r="G66" s="363"/>
      <c r="H66" s="273" t="s">
        <v>46</v>
      </c>
      <c r="I66" s="534" t="s">
        <v>344</v>
      </c>
      <c r="J66" s="535"/>
      <c r="K66" s="536"/>
      <c r="L66" s="529" t="s">
        <v>412</v>
      </c>
      <c r="M66" s="530"/>
      <c r="N66" s="531"/>
      <c r="O66" s="254" t="s">
        <v>37</v>
      </c>
      <c r="P66" s="157">
        <v>1</v>
      </c>
      <c r="Q66" s="165"/>
      <c r="R66" s="157">
        <v>0</v>
      </c>
      <c r="S66" s="48">
        <v>0</v>
      </c>
      <c r="T66" s="157"/>
      <c r="U66" s="165"/>
      <c r="V66" s="187">
        <f t="shared" ref="V66:V71" si="67">SUM(P66,R66,T66)</f>
        <v>1</v>
      </c>
      <c r="W66" s="187">
        <f t="shared" ref="W66:W71" si="68">SUM(Q66,S66,U66)</f>
        <v>0</v>
      </c>
      <c r="X66" s="164">
        <v>1</v>
      </c>
      <c r="Y66" s="48"/>
      <c r="Z66" s="157">
        <v>1</v>
      </c>
      <c r="AA66" s="48">
        <v>0</v>
      </c>
      <c r="AB66" s="164">
        <v>1</v>
      </c>
      <c r="AC66" s="48"/>
      <c r="AD66" s="187">
        <f t="shared" ref="AD66:AD71" si="69">SUM(X66,Z66,AB66)</f>
        <v>3</v>
      </c>
      <c r="AE66" s="187">
        <f t="shared" ref="AE66:AE71" si="70">SUM(Y66,AA66,AC66)</f>
        <v>0</v>
      </c>
      <c r="AF66" s="155">
        <v>1</v>
      </c>
      <c r="AG66" s="48"/>
      <c r="AH66" s="155">
        <v>1</v>
      </c>
      <c r="AI66" s="48">
        <v>0</v>
      </c>
      <c r="AJ66" s="155">
        <v>1</v>
      </c>
      <c r="AK66" s="48"/>
      <c r="AL66" s="187">
        <f t="shared" ref="AL66:AL71" si="71">SUM(AF66,AH66,AJ66)</f>
        <v>3</v>
      </c>
      <c r="AM66" s="187">
        <f t="shared" ref="AM66:AM71" si="72">SUM(AG66,AI66,AK66)</f>
        <v>0</v>
      </c>
      <c r="AN66" s="155">
        <v>1</v>
      </c>
      <c r="AO66" s="48"/>
      <c r="AP66" s="155">
        <v>1</v>
      </c>
      <c r="AQ66" s="48"/>
      <c r="AR66" s="155">
        <v>1</v>
      </c>
      <c r="AS66" s="48"/>
      <c r="AT66" s="187">
        <f t="shared" ref="AT66:AT71" si="73">SUM(AN66,AP66,AR66)</f>
        <v>3</v>
      </c>
      <c r="AU66" s="187">
        <f t="shared" ref="AU66:AU71" si="74">SUM(AO66,AQ66,AS66)</f>
        <v>0</v>
      </c>
      <c r="AV66" s="130">
        <f t="shared" ref="AV66:AV71" si="75">SUM(V66,AD66,AL66,AT66)</f>
        <v>10</v>
      </c>
      <c r="AW66" s="130">
        <f t="shared" ref="AW66:AW71" si="76">SUM(W66,AE66,AM66,AU66)</f>
        <v>0</v>
      </c>
      <c r="AX66" s="170">
        <f t="shared" ref="AX66:AX71" si="77">AW66/AV66</f>
        <v>0</v>
      </c>
      <c r="AY66" s="347"/>
      <c r="AZ66" s="348"/>
      <c r="BA66" s="23"/>
      <c r="BB66" s="23"/>
      <c r="BC66" s="194">
        <f>AV66</f>
        <v>10</v>
      </c>
      <c r="BD66" s="192">
        <f>AW66</f>
        <v>0</v>
      </c>
      <c r="BE66" s="4">
        <f t="shared" si="54"/>
        <v>0</v>
      </c>
    </row>
    <row r="67" spans="1:57" s="17" customFormat="1" ht="169.5" customHeight="1" thickBot="1" x14ac:dyDescent="0.4">
      <c r="B67" s="422"/>
      <c r="C67" s="363"/>
      <c r="D67" s="416"/>
      <c r="E67" s="416"/>
      <c r="F67" s="363"/>
      <c r="G67" s="363"/>
      <c r="H67" s="116" t="s">
        <v>61</v>
      </c>
      <c r="I67" s="399" t="s">
        <v>345</v>
      </c>
      <c r="J67" s="399"/>
      <c r="K67" s="399"/>
      <c r="L67" s="338" t="s">
        <v>375</v>
      </c>
      <c r="M67" s="338"/>
      <c r="N67" s="338"/>
      <c r="O67" s="258" t="s">
        <v>55</v>
      </c>
      <c r="P67" s="157">
        <v>0</v>
      </c>
      <c r="Q67" s="165"/>
      <c r="R67" s="157">
        <v>1</v>
      </c>
      <c r="S67" s="48"/>
      <c r="T67" s="157">
        <v>1</v>
      </c>
      <c r="U67" s="165">
        <v>0</v>
      </c>
      <c r="V67" s="187">
        <f t="shared" si="67"/>
        <v>2</v>
      </c>
      <c r="W67" s="187">
        <f t="shared" si="68"/>
        <v>0</v>
      </c>
      <c r="X67" s="164">
        <v>1</v>
      </c>
      <c r="Y67" s="48"/>
      <c r="Z67" s="157">
        <v>1</v>
      </c>
      <c r="AA67" s="48">
        <v>0</v>
      </c>
      <c r="AB67" s="164"/>
      <c r="AC67" s="48"/>
      <c r="AD67" s="187">
        <f t="shared" si="69"/>
        <v>2</v>
      </c>
      <c r="AE67" s="187">
        <f t="shared" si="70"/>
        <v>0</v>
      </c>
      <c r="AF67" s="155"/>
      <c r="AG67" s="48"/>
      <c r="AH67" s="155">
        <v>0</v>
      </c>
      <c r="AI67" s="48">
        <v>0</v>
      </c>
      <c r="AJ67" s="155"/>
      <c r="AK67" s="48"/>
      <c r="AL67" s="187">
        <f t="shared" si="71"/>
        <v>0</v>
      </c>
      <c r="AM67" s="187">
        <f t="shared" si="72"/>
        <v>0</v>
      </c>
      <c r="AN67" s="155"/>
      <c r="AO67" s="48"/>
      <c r="AP67" s="155"/>
      <c r="AQ67" s="48"/>
      <c r="AR67" s="155"/>
      <c r="AS67" s="48"/>
      <c r="AT67" s="187">
        <f t="shared" si="73"/>
        <v>0</v>
      </c>
      <c r="AU67" s="187">
        <f t="shared" si="74"/>
        <v>0</v>
      </c>
      <c r="AV67" s="130">
        <f t="shared" si="75"/>
        <v>4</v>
      </c>
      <c r="AW67" s="130">
        <f t="shared" si="76"/>
        <v>0</v>
      </c>
      <c r="AX67" s="170">
        <f t="shared" si="77"/>
        <v>0</v>
      </c>
      <c r="AY67" s="358"/>
      <c r="AZ67" s="358"/>
      <c r="BA67" s="23"/>
      <c r="BB67" s="23"/>
      <c r="BC67" s="194">
        <f t="shared" ref="BC67:BC71" si="78">AV67</f>
        <v>4</v>
      </c>
      <c r="BD67" s="192">
        <f t="shared" ref="BD67:BD71" si="79">AW67</f>
        <v>0</v>
      </c>
      <c r="BE67" s="4">
        <f t="shared" si="54"/>
        <v>0</v>
      </c>
    </row>
    <row r="68" spans="1:57" s="17" customFormat="1" ht="90" customHeight="1" thickBot="1" x14ac:dyDescent="0.4">
      <c r="B68" s="422"/>
      <c r="C68" s="363"/>
      <c r="D68" s="416"/>
      <c r="E68" s="416"/>
      <c r="F68" s="363"/>
      <c r="G68" s="363"/>
      <c r="H68" s="116" t="s">
        <v>61</v>
      </c>
      <c r="I68" s="399" t="s">
        <v>316</v>
      </c>
      <c r="J68" s="399"/>
      <c r="K68" s="399"/>
      <c r="L68" s="338" t="s">
        <v>378</v>
      </c>
      <c r="M68" s="338"/>
      <c r="N68" s="338"/>
      <c r="O68" s="258" t="s">
        <v>55</v>
      </c>
      <c r="P68" s="157">
        <v>0</v>
      </c>
      <c r="Q68" s="165"/>
      <c r="R68" s="157">
        <v>0</v>
      </c>
      <c r="S68" s="48"/>
      <c r="T68" s="157">
        <v>0</v>
      </c>
      <c r="U68" s="165"/>
      <c r="V68" s="187">
        <f t="shared" si="67"/>
        <v>0</v>
      </c>
      <c r="W68" s="187">
        <f t="shared" si="68"/>
        <v>0</v>
      </c>
      <c r="X68" s="164">
        <v>0</v>
      </c>
      <c r="Y68" s="48"/>
      <c r="Z68" s="157">
        <v>1</v>
      </c>
      <c r="AA68" s="48"/>
      <c r="AB68" s="164">
        <v>0</v>
      </c>
      <c r="AC68" s="48"/>
      <c r="AD68" s="187">
        <f t="shared" si="69"/>
        <v>1</v>
      </c>
      <c r="AE68" s="187">
        <f t="shared" si="70"/>
        <v>0</v>
      </c>
      <c r="AF68" s="164">
        <v>0</v>
      </c>
      <c r="AG68" s="48"/>
      <c r="AH68" s="164">
        <v>1</v>
      </c>
      <c r="AI68" s="48">
        <v>0</v>
      </c>
      <c r="AJ68" s="164">
        <v>0</v>
      </c>
      <c r="AK68" s="48"/>
      <c r="AL68" s="187">
        <f t="shared" si="71"/>
        <v>1</v>
      </c>
      <c r="AM68" s="187">
        <f t="shared" si="72"/>
        <v>0</v>
      </c>
      <c r="AN68" s="164">
        <v>0</v>
      </c>
      <c r="AO68" s="48"/>
      <c r="AP68" s="155">
        <v>1</v>
      </c>
      <c r="AQ68" s="48">
        <v>0</v>
      </c>
      <c r="AR68" s="155">
        <v>0</v>
      </c>
      <c r="AS68" s="48"/>
      <c r="AT68" s="187">
        <f t="shared" si="73"/>
        <v>1</v>
      </c>
      <c r="AU68" s="187">
        <f t="shared" si="74"/>
        <v>0</v>
      </c>
      <c r="AV68" s="130">
        <f t="shared" si="75"/>
        <v>3</v>
      </c>
      <c r="AW68" s="130">
        <f t="shared" si="76"/>
        <v>0</v>
      </c>
      <c r="AX68" s="170">
        <f t="shared" si="77"/>
        <v>0</v>
      </c>
      <c r="AY68" s="449"/>
      <c r="AZ68" s="449"/>
      <c r="BA68" s="51"/>
      <c r="BB68" s="51"/>
      <c r="BC68" s="194">
        <f t="shared" si="78"/>
        <v>3</v>
      </c>
      <c r="BD68" s="192">
        <f t="shared" si="79"/>
        <v>0</v>
      </c>
      <c r="BE68" s="4">
        <f t="shared" si="54"/>
        <v>0</v>
      </c>
    </row>
    <row r="69" spans="1:57" s="17" customFormat="1" ht="144.75" customHeight="1" thickBot="1" x14ac:dyDescent="0.4">
      <c r="B69" s="422"/>
      <c r="C69" s="363"/>
      <c r="D69" s="416"/>
      <c r="E69" s="416"/>
      <c r="F69" s="363"/>
      <c r="G69" s="363"/>
      <c r="H69" s="116" t="s">
        <v>61</v>
      </c>
      <c r="I69" s="575" t="s">
        <v>317</v>
      </c>
      <c r="J69" s="575"/>
      <c r="K69" s="575"/>
      <c r="L69" s="338" t="s">
        <v>367</v>
      </c>
      <c r="M69" s="338"/>
      <c r="N69" s="338"/>
      <c r="O69" s="258" t="s">
        <v>55</v>
      </c>
      <c r="P69" s="164">
        <v>1</v>
      </c>
      <c r="Q69" s="165"/>
      <c r="R69" s="164">
        <v>1</v>
      </c>
      <c r="S69" s="48"/>
      <c r="T69" s="164">
        <v>1</v>
      </c>
      <c r="U69" s="165">
        <v>0</v>
      </c>
      <c r="V69" s="187">
        <f t="shared" si="67"/>
        <v>3</v>
      </c>
      <c r="W69" s="187">
        <f t="shared" si="68"/>
        <v>0</v>
      </c>
      <c r="X69" s="164">
        <v>0</v>
      </c>
      <c r="Y69" s="48">
        <v>0</v>
      </c>
      <c r="Z69" s="164">
        <v>1</v>
      </c>
      <c r="AA69" s="48">
        <v>0</v>
      </c>
      <c r="AB69" s="164">
        <v>1</v>
      </c>
      <c r="AC69" s="48"/>
      <c r="AD69" s="187">
        <f t="shared" si="69"/>
        <v>2</v>
      </c>
      <c r="AE69" s="187">
        <f t="shared" si="70"/>
        <v>0</v>
      </c>
      <c r="AF69" s="155"/>
      <c r="AG69" s="48"/>
      <c r="AH69" s="155">
        <v>1</v>
      </c>
      <c r="AI69" s="48"/>
      <c r="AJ69" s="155"/>
      <c r="AK69" s="48"/>
      <c r="AL69" s="187">
        <f t="shared" si="71"/>
        <v>1</v>
      </c>
      <c r="AM69" s="187">
        <f t="shared" si="72"/>
        <v>0</v>
      </c>
      <c r="AN69" s="155"/>
      <c r="AO69" s="48"/>
      <c r="AP69" s="155">
        <v>1</v>
      </c>
      <c r="AQ69" s="48">
        <v>0</v>
      </c>
      <c r="AR69" s="155"/>
      <c r="AS69" s="48"/>
      <c r="AT69" s="187">
        <f t="shared" si="73"/>
        <v>1</v>
      </c>
      <c r="AU69" s="187">
        <f t="shared" si="74"/>
        <v>0</v>
      </c>
      <c r="AV69" s="130">
        <f t="shared" si="75"/>
        <v>7</v>
      </c>
      <c r="AW69" s="130">
        <f t="shared" si="76"/>
        <v>0</v>
      </c>
      <c r="AX69" s="170">
        <f t="shared" si="77"/>
        <v>0</v>
      </c>
      <c r="AY69" s="347"/>
      <c r="AZ69" s="348"/>
      <c r="BA69" s="23"/>
      <c r="BB69" s="23"/>
      <c r="BC69" s="194">
        <f t="shared" si="78"/>
        <v>7</v>
      </c>
      <c r="BD69" s="192">
        <f t="shared" si="79"/>
        <v>0</v>
      </c>
      <c r="BE69" s="4">
        <f t="shared" si="54"/>
        <v>0</v>
      </c>
    </row>
    <row r="70" spans="1:57" s="17" customFormat="1" ht="90" customHeight="1" thickBot="1" x14ac:dyDescent="0.4">
      <c r="B70" s="422"/>
      <c r="C70" s="363"/>
      <c r="D70" s="416"/>
      <c r="E70" s="416"/>
      <c r="F70" s="363"/>
      <c r="G70" s="363"/>
      <c r="H70" s="116" t="s">
        <v>61</v>
      </c>
      <c r="I70" s="399" t="s">
        <v>413</v>
      </c>
      <c r="J70" s="399"/>
      <c r="K70" s="399"/>
      <c r="L70" s="338" t="s">
        <v>367</v>
      </c>
      <c r="M70" s="338"/>
      <c r="N70" s="338"/>
      <c r="O70" s="258" t="s">
        <v>55</v>
      </c>
      <c r="P70" s="164">
        <v>0</v>
      </c>
      <c r="Q70" s="165"/>
      <c r="R70" s="164">
        <v>1</v>
      </c>
      <c r="S70" s="48"/>
      <c r="T70" s="164">
        <v>1</v>
      </c>
      <c r="U70" s="165">
        <v>0</v>
      </c>
      <c r="V70" s="187">
        <f t="shared" si="67"/>
        <v>2</v>
      </c>
      <c r="W70" s="187">
        <f t="shared" si="68"/>
        <v>0</v>
      </c>
      <c r="X70" s="164">
        <v>0</v>
      </c>
      <c r="Y70" s="48">
        <v>0</v>
      </c>
      <c r="Z70" s="164">
        <v>1</v>
      </c>
      <c r="AA70" s="48"/>
      <c r="AB70" s="164"/>
      <c r="AC70" s="48"/>
      <c r="AD70" s="187">
        <f t="shared" si="69"/>
        <v>1</v>
      </c>
      <c r="AE70" s="187">
        <f t="shared" si="70"/>
        <v>0</v>
      </c>
      <c r="AF70" s="164"/>
      <c r="AG70" s="48"/>
      <c r="AH70" s="164">
        <v>1</v>
      </c>
      <c r="AI70" s="48">
        <v>0</v>
      </c>
      <c r="AJ70" s="164"/>
      <c r="AK70" s="48"/>
      <c r="AL70" s="187">
        <f t="shared" si="71"/>
        <v>1</v>
      </c>
      <c r="AM70" s="187">
        <f t="shared" si="72"/>
        <v>0</v>
      </c>
      <c r="AN70" s="164">
        <v>0</v>
      </c>
      <c r="AO70" s="48">
        <v>0</v>
      </c>
      <c r="AP70" s="155">
        <v>1</v>
      </c>
      <c r="AQ70" s="48"/>
      <c r="AR70" s="164">
        <v>0</v>
      </c>
      <c r="AS70" s="48"/>
      <c r="AT70" s="187">
        <f t="shared" si="73"/>
        <v>1</v>
      </c>
      <c r="AU70" s="187">
        <f t="shared" si="74"/>
        <v>0</v>
      </c>
      <c r="AV70" s="130">
        <f t="shared" si="75"/>
        <v>5</v>
      </c>
      <c r="AW70" s="130">
        <f t="shared" si="76"/>
        <v>0</v>
      </c>
      <c r="AX70" s="170">
        <f t="shared" si="77"/>
        <v>0</v>
      </c>
      <c r="AY70" s="358"/>
      <c r="AZ70" s="358"/>
      <c r="BA70" s="23"/>
      <c r="BB70" s="23"/>
      <c r="BC70" s="194">
        <f t="shared" si="78"/>
        <v>5</v>
      </c>
      <c r="BD70" s="192">
        <f t="shared" si="79"/>
        <v>0</v>
      </c>
      <c r="BE70" s="4">
        <f t="shared" si="54"/>
        <v>0</v>
      </c>
    </row>
    <row r="71" spans="1:57" s="17" customFormat="1" ht="92.25" customHeight="1" thickBot="1" x14ac:dyDescent="0.4">
      <c r="B71" s="419"/>
      <c r="C71" s="424"/>
      <c r="D71" s="417"/>
      <c r="E71" s="417"/>
      <c r="F71" s="424"/>
      <c r="G71" s="424"/>
      <c r="H71" s="118" t="s">
        <v>61</v>
      </c>
      <c r="I71" s="573" t="s">
        <v>327</v>
      </c>
      <c r="J71" s="573"/>
      <c r="K71" s="573"/>
      <c r="L71" s="574" t="s">
        <v>375</v>
      </c>
      <c r="M71" s="574"/>
      <c r="N71" s="574"/>
      <c r="O71" s="259" t="s">
        <v>55</v>
      </c>
      <c r="P71" s="278">
        <v>0</v>
      </c>
      <c r="Q71" s="275"/>
      <c r="R71" s="277">
        <v>1</v>
      </c>
      <c r="S71" s="275"/>
      <c r="T71" s="282">
        <v>1</v>
      </c>
      <c r="U71" s="275"/>
      <c r="V71" s="187">
        <f t="shared" si="67"/>
        <v>2</v>
      </c>
      <c r="W71" s="187">
        <f t="shared" si="68"/>
        <v>0</v>
      </c>
      <c r="X71" s="277">
        <v>0</v>
      </c>
      <c r="Y71" s="24"/>
      <c r="Z71" s="278">
        <v>1</v>
      </c>
      <c r="AA71" s="24"/>
      <c r="AB71" s="282"/>
      <c r="AC71" s="24"/>
      <c r="AD71" s="187">
        <f t="shared" si="69"/>
        <v>1</v>
      </c>
      <c r="AE71" s="187">
        <f t="shared" si="70"/>
        <v>0</v>
      </c>
      <c r="AF71" s="282"/>
      <c r="AG71" s="24"/>
      <c r="AH71" s="282">
        <v>1</v>
      </c>
      <c r="AI71" s="24">
        <v>0</v>
      </c>
      <c r="AJ71" s="282"/>
      <c r="AK71" s="24"/>
      <c r="AL71" s="187">
        <f t="shared" si="71"/>
        <v>1</v>
      </c>
      <c r="AM71" s="187">
        <f t="shared" si="72"/>
        <v>0</v>
      </c>
      <c r="AN71" s="282"/>
      <c r="AO71" s="24"/>
      <c r="AP71" s="282"/>
      <c r="AQ71" s="24"/>
      <c r="AR71" s="278">
        <v>0</v>
      </c>
      <c r="AS71" s="24"/>
      <c r="AT71" s="187">
        <f t="shared" si="73"/>
        <v>0</v>
      </c>
      <c r="AU71" s="187">
        <f t="shared" si="74"/>
        <v>0</v>
      </c>
      <c r="AV71" s="130">
        <f t="shared" si="75"/>
        <v>4</v>
      </c>
      <c r="AW71" s="130">
        <f t="shared" si="76"/>
        <v>0</v>
      </c>
      <c r="AX71" s="170">
        <f t="shared" si="77"/>
        <v>0</v>
      </c>
      <c r="AY71" s="576"/>
      <c r="AZ71" s="577"/>
      <c r="BA71" s="54"/>
      <c r="BB71" s="54"/>
      <c r="BC71" s="194">
        <f t="shared" si="78"/>
        <v>4</v>
      </c>
      <c r="BD71" s="192">
        <f t="shared" si="79"/>
        <v>0</v>
      </c>
      <c r="BE71" s="4">
        <f t="shared" si="54"/>
        <v>0</v>
      </c>
    </row>
    <row r="72" spans="1:57" s="138" customFormat="1" ht="97.5" customHeight="1" thickBot="1" x14ac:dyDescent="0.4">
      <c r="A72" s="17"/>
      <c r="B72" s="414"/>
      <c r="C72" s="415"/>
      <c r="D72" s="415"/>
      <c r="E72" s="415"/>
      <c r="F72" s="415"/>
      <c r="G72" s="415"/>
      <c r="H72" s="415"/>
      <c r="I72" s="398" t="s">
        <v>346</v>
      </c>
      <c r="J72" s="398"/>
      <c r="K72" s="398"/>
      <c r="L72" s="398"/>
      <c r="M72" s="398"/>
      <c r="N72" s="398"/>
      <c r="O72" s="398"/>
      <c r="P72" s="204"/>
      <c r="Q72" s="205"/>
      <c r="R72" s="205"/>
      <c r="S72" s="205"/>
      <c r="T72" s="205"/>
      <c r="U72" s="205"/>
      <c r="V72" s="205"/>
      <c r="W72" s="205"/>
      <c r="X72" s="205"/>
      <c r="Y72" s="205"/>
      <c r="Z72" s="205"/>
      <c r="AA72" s="205"/>
      <c r="AB72" s="205"/>
      <c r="AC72" s="205"/>
      <c r="AD72" s="205"/>
      <c r="AE72" s="205"/>
      <c r="AF72" s="205"/>
      <c r="AG72" s="205"/>
      <c r="AH72" s="205"/>
      <c r="AI72" s="205"/>
      <c r="AJ72" s="205"/>
      <c r="AK72" s="205"/>
      <c r="AL72" s="205"/>
      <c r="AM72" s="205"/>
      <c r="AN72" s="205"/>
      <c r="AO72" s="205"/>
      <c r="AP72" s="205"/>
      <c r="AQ72" s="205"/>
      <c r="AR72" s="205"/>
      <c r="AS72" s="205"/>
      <c r="AT72" s="205"/>
      <c r="AU72" s="248"/>
      <c r="AV72" s="133"/>
      <c r="AW72" s="134"/>
      <c r="AX72" s="135"/>
      <c r="AY72" s="361"/>
      <c r="AZ72" s="362"/>
      <c r="BA72" s="132"/>
      <c r="BB72" s="132"/>
      <c r="BC72" s="127">
        <f>SUM(BC73:BC75)</f>
        <v>15</v>
      </c>
      <c r="BD72" s="128">
        <f>SUM(BD73:BD75)</f>
        <v>0</v>
      </c>
      <c r="BE72" s="4">
        <f t="shared" si="54"/>
        <v>0</v>
      </c>
    </row>
    <row r="73" spans="1:57" s="17" customFormat="1" ht="118.5" customHeight="1" thickBot="1" x14ac:dyDescent="0.4">
      <c r="B73" s="422" t="s">
        <v>45</v>
      </c>
      <c r="C73" s="363" t="s">
        <v>78</v>
      </c>
      <c r="D73" s="416" t="s">
        <v>79</v>
      </c>
      <c r="E73" s="416"/>
      <c r="F73" s="363" t="s">
        <v>74</v>
      </c>
      <c r="G73" s="363"/>
      <c r="H73" s="116" t="s">
        <v>46</v>
      </c>
      <c r="I73" s="399" t="s">
        <v>82</v>
      </c>
      <c r="J73" s="399"/>
      <c r="K73" s="399"/>
      <c r="L73" s="338" t="s">
        <v>375</v>
      </c>
      <c r="M73" s="338"/>
      <c r="N73" s="338"/>
      <c r="O73" s="256" t="s">
        <v>55</v>
      </c>
      <c r="P73" s="153">
        <v>1</v>
      </c>
      <c r="Q73" s="165"/>
      <c r="R73" s="120">
        <v>0</v>
      </c>
      <c r="S73" s="48">
        <v>0</v>
      </c>
      <c r="T73" s="164">
        <v>1</v>
      </c>
      <c r="U73" s="165"/>
      <c r="V73" s="187">
        <f t="shared" ref="V73:V75" si="80">SUM(P73,R73,T73)</f>
        <v>2</v>
      </c>
      <c r="W73" s="187">
        <f t="shared" ref="W73:W75" si="81">SUM(Q73,S73,U73)</f>
        <v>0</v>
      </c>
      <c r="X73" s="164"/>
      <c r="Y73" s="48"/>
      <c r="Z73" s="164">
        <v>1</v>
      </c>
      <c r="AA73" s="48"/>
      <c r="AB73" s="164"/>
      <c r="AC73" s="48"/>
      <c r="AD73" s="187">
        <f t="shared" ref="AD73:AD75" si="82">SUM(X73,Z73,AB73)</f>
        <v>1</v>
      </c>
      <c r="AE73" s="187">
        <f t="shared" ref="AE73:AE75" si="83">SUM(Y73,AA73,AC73)</f>
        <v>0</v>
      </c>
      <c r="AF73" s="164"/>
      <c r="AG73" s="48"/>
      <c r="AH73" s="164">
        <v>1</v>
      </c>
      <c r="AI73" s="48"/>
      <c r="AJ73" s="164"/>
      <c r="AK73" s="48"/>
      <c r="AL73" s="187">
        <f t="shared" ref="AL73:AL75" si="84">SUM(AF73,AH73,AJ73)</f>
        <v>1</v>
      </c>
      <c r="AM73" s="187">
        <f t="shared" ref="AM73:AM75" si="85">SUM(AG73,AI73,AK73)</f>
        <v>0</v>
      </c>
      <c r="AN73" s="164"/>
      <c r="AO73" s="48"/>
      <c r="AP73" s="164">
        <v>1</v>
      </c>
      <c r="AQ73" s="48"/>
      <c r="AR73" s="164"/>
      <c r="AS73" s="48"/>
      <c r="AT73" s="187">
        <f t="shared" ref="AT73:AT75" si="86">SUM(AN73,AP73,AR73)</f>
        <v>1</v>
      </c>
      <c r="AU73" s="187">
        <f t="shared" ref="AU73:AU75" si="87">SUM(AO73,AQ73,AS73)</f>
        <v>0</v>
      </c>
      <c r="AV73" s="130">
        <f t="shared" ref="AV73:AV75" si="88">SUM(V73,AD73,AL73,AT73)</f>
        <v>5</v>
      </c>
      <c r="AW73" s="130">
        <f t="shared" ref="AW73:AW75" si="89">SUM(W73,AE73,AM73,AU73)</f>
        <v>0</v>
      </c>
      <c r="AX73" s="170">
        <f>AW73/AV73</f>
        <v>0</v>
      </c>
      <c r="AY73" s="358"/>
      <c r="AZ73" s="358"/>
      <c r="BA73" s="23"/>
      <c r="BB73" s="23"/>
      <c r="BC73" s="194">
        <f>AV73</f>
        <v>5</v>
      </c>
      <c r="BD73" s="192">
        <f>AW73</f>
        <v>0</v>
      </c>
      <c r="BE73" s="4">
        <f t="shared" si="54"/>
        <v>0</v>
      </c>
    </row>
    <row r="74" spans="1:57" s="17" customFormat="1" ht="118.5" customHeight="1" thickBot="1" x14ac:dyDescent="0.4">
      <c r="B74" s="422"/>
      <c r="C74" s="363"/>
      <c r="D74" s="416"/>
      <c r="E74" s="416"/>
      <c r="F74" s="363"/>
      <c r="G74" s="363"/>
      <c r="H74" s="116" t="s">
        <v>46</v>
      </c>
      <c r="I74" s="338" t="s">
        <v>414</v>
      </c>
      <c r="J74" s="338"/>
      <c r="K74" s="338"/>
      <c r="L74" s="338" t="s">
        <v>375</v>
      </c>
      <c r="M74" s="338"/>
      <c r="N74" s="338"/>
      <c r="O74" s="256" t="s">
        <v>55</v>
      </c>
      <c r="P74" s="153">
        <v>1</v>
      </c>
      <c r="Q74" s="165"/>
      <c r="R74" s="120">
        <v>0</v>
      </c>
      <c r="S74" s="48">
        <v>0</v>
      </c>
      <c r="T74" s="164">
        <v>1</v>
      </c>
      <c r="U74" s="165"/>
      <c r="V74" s="187">
        <f t="shared" si="80"/>
        <v>2</v>
      </c>
      <c r="W74" s="187">
        <f t="shared" si="81"/>
        <v>0</v>
      </c>
      <c r="X74" s="164"/>
      <c r="Y74" s="48"/>
      <c r="Z74" s="164">
        <v>1</v>
      </c>
      <c r="AA74" s="48"/>
      <c r="AB74" s="164"/>
      <c r="AC74" s="48"/>
      <c r="AD74" s="187">
        <f t="shared" si="82"/>
        <v>1</v>
      </c>
      <c r="AE74" s="187">
        <f t="shared" si="83"/>
        <v>0</v>
      </c>
      <c r="AF74" s="164"/>
      <c r="AG74" s="48"/>
      <c r="AH74" s="164">
        <v>1</v>
      </c>
      <c r="AI74" s="48"/>
      <c r="AJ74" s="164"/>
      <c r="AK74" s="48"/>
      <c r="AL74" s="187">
        <f t="shared" si="84"/>
        <v>1</v>
      </c>
      <c r="AM74" s="187">
        <f t="shared" si="85"/>
        <v>0</v>
      </c>
      <c r="AN74" s="164"/>
      <c r="AO74" s="48"/>
      <c r="AP74" s="164">
        <v>1</v>
      </c>
      <c r="AQ74" s="48"/>
      <c r="AR74" s="164"/>
      <c r="AS74" s="48"/>
      <c r="AT74" s="187">
        <f t="shared" si="86"/>
        <v>1</v>
      </c>
      <c r="AU74" s="187">
        <f t="shared" si="87"/>
        <v>0</v>
      </c>
      <c r="AV74" s="130">
        <f t="shared" si="88"/>
        <v>5</v>
      </c>
      <c r="AW74" s="130">
        <f t="shared" si="89"/>
        <v>0</v>
      </c>
      <c r="AX74" s="170">
        <f>AW74/AV74</f>
        <v>0</v>
      </c>
      <c r="AY74" s="358"/>
      <c r="AZ74" s="358"/>
      <c r="BA74" s="23"/>
      <c r="BB74" s="23"/>
      <c r="BC74" s="194">
        <f t="shared" ref="BC74:BC75" si="90">AV74</f>
        <v>5</v>
      </c>
      <c r="BD74" s="192">
        <f t="shared" ref="BD74:BD75" si="91">AW74</f>
        <v>0</v>
      </c>
      <c r="BE74" s="4">
        <f t="shared" si="54"/>
        <v>0</v>
      </c>
    </row>
    <row r="75" spans="1:57" s="139" customFormat="1" ht="159" customHeight="1" thickBot="1" x14ac:dyDescent="0.4">
      <c r="A75" s="17"/>
      <c r="B75" s="525"/>
      <c r="C75" s="364"/>
      <c r="D75" s="418"/>
      <c r="E75" s="418"/>
      <c r="F75" s="364"/>
      <c r="G75" s="364"/>
      <c r="H75" s="117" t="s">
        <v>46</v>
      </c>
      <c r="I75" s="539" t="s">
        <v>152</v>
      </c>
      <c r="J75" s="539"/>
      <c r="K75" s="539"/>
      <c r="L75" s="384" t="s">
        <v>377</v>
      </c>
      <c r="M75" s="384"/>
      <c r="N75" s="384"/>
      <c r="O75" s="274" t="s">
        <v>37</v>
      </c>
      <c r="P75" s="126">
        <v>1</v>
      </c>
      <c r="Q75" s="21"/>
      <c r="R75" s="126">
        <v>0</v>
      </c>
      <c r="S75" s="21">
        <v>0</v>
      </c>
      <c r="T75" s="126">
        <v>1</v>
      </c>
      <c r="U75" s="21"/>
      <c r="V75" s="187">
        <f t="shared" si="80"/>
        <v>2</v>
      </c>
      <c r="W75" s="187">
        <f t="shared" si="81"/>
        <v>0</v>
      </c>
      <c r="X75" s="126"/>
      <c r="Y75" s="21"/>
      <c r="Z75" s="126">
        <v>1</v>
      </c>
      <c r="AA75" s="21"/>
      <c r="AB75" s="126"/>
      <c r="AC75" s="21"/>
      <c r="AD75" s="187">
        <f t="shared" si="82"/>
        <v>1</v>
      </c>
      <c r="AE75" s="187">
        <f t="shared" si="83"/>
        <v>0</v>
      </c>
      <c r="AF75" s="126"/>
      <c r="AG75" s="21"/>
      <c r="AH75" s="126">
        <v>1</v>
      </c>
      <c r="AI75" s="21"/>
      <c r="AJ75" s="126"/>
      <c r="AK75" s="21"/>
      <c r="AL75" s="187">
        <f t="shared" si="84"/>
        <v>1</v>
      </c>
      <c r="AM75" s="187">
        <f t="shared" si="85"/>
        <v>0</v>
      </c>
      <c r="AN75" s="126"/>
      <c r="AO75" s="21"/>
      <c r="AP75" s="126">
        <v>1</v>
      </c>
      <c r="AQ75" s="21"/>
      <c r="AR75" s="126"/>
      <c r="AS75" s="21"/>
      <c r="AT75" s="187">
        <f t="shared" si="86"/>
        <v>1</v>
      </c>
      <c r="AU75" s="187">
        <f t="shared" si="87"/>
        <v>0</v>
      </c>
      <c r="AV75" s="130">
        <f t="shared" si="88"/>
        <v>5</v>
      </c>
      <c r="AW75" s="130">
        <f t="shared" si="89"/>
        <v>0</v>
      </c>
      <c r="AX75" s="170">
        <f>AW75/AV75</f>
        <v>0</v>
      </c>
      <c r="AY75" s="383"/>
      <c r="AZ75" s="383"/>
      <c r="BA75" s="53"/>
      <c r="BB75" s="53"/>
      <c r="BC75" s="194">
        <f t="shared" si="90"/>
        <v>5</v>
      </c>
      <c r="BD75" s="192">
        <f t="shared" si="91"/>
        <v>0</v>
      </c>
      <c r="BE75" s="4">
        <f t="shared" si="54"/>
        <v>0</v>
      </c>
    </row>
    <row r="76" spans="1:57" s="17" customFormat="1" ht="59.25" customHeight="1" thickBot="1" x14ac:dyDescent="0.4">
      <c r="B76" s="414"/>
      <c r="C76" s="415"/>
      <c r="D76" s="415"/>
      <c r="E76" s="415"/>
      <c r="F76" s="415"/>
      <c r="G76" s="415"/>
      <c r="H76" s="115"/>
      <c r="I76" s="398" t="s">
        <v>83</v>
      </c>
      <c r="J76" s="398"/>
      <c r="K76" s="398"/>
      <c r="L76" s="398"/>
      <c r="M76" s="398"/>
      <c r="N76" s="398"/>
      <c r="O76" s="398"/>
      <c r="P76" s="204"/>
      <c r="Q76" s="205"/>
      <c r="R76" s="205"/>
      <c r="S76" s="205"/>
      <c r="T76" s="205"/>
      <c r="U76" s="205"/>
      <c r="V76" s="205"/>
      <c r="W76" s="205"/>
      <c r="X76" s="205"/>
      <c r="Y76" s="205"/>
      <c r="Z76" s="205"/>
      <c r="AA76" s="205"/>
      <c r="AB76" s="205"/>
      <c r="AC76" s="205"/>
      <c r="AD76" s="205"/>
      <c r="AE76" s="205"/>
      <c r="AF76" s="205"/>
      <c r="AG76" s="205"/>
      <c r="AH76" s="205"/>
      <c r="AI76" s="205"/>
      <c r="AJ76" s="205"/>
      <c r="AK76" s="205"/>
      <c r="AL76" s="205"/>
      <c r="AM76" s="205"/>
      <c r="AN76" s="205"/>
      <c r="AO76" s="205"/>
      <c r="AP76" s="205"/>
      <c r="AQ76" s="205"/>
      <c r="AR76" s="205"/>
      <c r="AS76" s="205"/>
      <c r="AT76" s="205"/>
      <c r="AU76" s="205"/>
      <c r="AV76" s="248"/>
      <c r="AW76" s="132"/>
      <c r="AX76" s="132"/>
      <c r="AY76" s="361"/>
      <c r="AZ76" s="362"/>
      <c r="BA76" s="132"/>
      <c r="BB76" s="132"/>
      <c r="BC76" s="127">
        <f>SUM(BC77:BC83)</f>
        <v>30</v>
      </c>
      <c r="BD76" s="128">
        <f>SUM(BD77:BD83)</f>
        <v>0</v>
      </c>
      <c r="BE76" s="4">
        <f t="shared" si="54"/>
        <v>0</v>
      </c>
    </row>
    <row r="77" spans="1:57" s="17" customFormat="1" ht="234.75" customHeight="1" thickBot="1" x14ac:dyDescent="0.4">
      <c r="B77" s="113" t="s">
        <v>84</v>
      </c>
      <c r="C77" s="116" t="s">
        <v>85</v>
      </c>
      <c r="D77" s="416" t="s">
        <v>436</v>
      </c>
      <c r="E77" s="416"/>
      <c r="F77" s="540" t="s">
        <v>74</v>
      </c>
      <c r="G77" s="540"/>
      <c r="H77" s="25" t="s">
        <v>46</v>
      </c>
      <c r="I77" s="400" t="s">
        <v>447</v>
      </c>
      <c r="J77" s="400"/>
      <c r="K77" s="400"/>
      <c r="L77" s="338" t="s">
        <v>374</v>
      </c>
      <c r="M77" s="338"/>
      <c r="N77" s="338"/>
      <c r="O77" s="256" t="s">
        <v>55</v>
      </c>
      <c r="P77" s="155">
        <v>1</v>
      </c>
      <c r="Q77" s="280"/>
      <c r="R77" s="120">
        <v>1</v>
      </c>
      <c r="S77" s="48"/>
      <c r="T77" s="120"/>
      <c r="U77" s="280"/>
      <c r="V77" s="187">
        <f t="shared" ref="V77:V83" si="92">SUM(P77,R77,T77)</f>
        <v>2</v>
      </c>
      <c r="W77" s="187">
        <f t="shared" ref="W77:W83" si="93">SUM(Q77,S77,U77)</f>
        <v>0</v>
      </c>
      <c r="X77" s="164"/>
      <c r="Y77" s="48"/>
      <c r="Z77" s="164">
        <v>1</v>
      </c>
      <c r="AA77" s="48"/>
      <c r="AB77" s="164"/>
      <c r="AC77" s="48"/>
      <c r="AD77" s="187">
        <f t="shared" ref="AD77:AD83" si="94">SUM(X77,Z77,AB77)</f>
        <v>1</v>
      </c>
      <c r="AE77" s="187">
        <f t="shared" ref="AE77:AE83" si="95">SUM(Y77,AA77,AC77)</f>
        <v>0</v>
      </c>
      <c r="AF77" s="155"/>
      <c r="AG77" s="48"/>
      <c r="AH77" s="155">
        <v>1</v>
      </c>
      <c r="AI77" s="48"/>
      <c r="AJ77" s="155"/>
      <c r="AK77" s="48"/>
      <c r="AL77" s="187">
        <f t="shared" ref="AL77:AL83" si="96">SUM(AF77,AH77,AJ77)</f>
        <v>1</v>
      </c>
      <c r="AM77" s="187">
        <f t="shared" ref="AM77:AM83" si="97">SUM(AG77,AI77,AK77)</f>
        <v>0</v>
      </c>
      <c r="AN77" s="155"/>
      <c r="AO77" s="48"/>
      <c r="AP77" s="155">
        <v>1</v>
      </c>
      <c r="AQ77" s="48"/>
      <c r="AR77" s="155"/>
      <c r="AS77" s="48"/>
      <c r="AT77" s="187">
        <f t="shared" ref="AT77:AT83" si="98">SUM(AN77,AP77,AR77)</f>
        <v>1</v>
      </c>
      <c r="AU77" s="187">
        <f t="shared" ref="AU77:AU83" si="99">SUM(AO77,AQ77,AS77)</f>
        <v>0</v>
      </c>
      <c r="AV77" s="130">
        <f t="shared" ref="AV77:AV83" si="100">SUM(V77,AD77,AL77,AT77)</f>
        <v>5</v>
      </c>
      <c r="AW77" s="130">
        <f t="shared" ref="AW77:AW83" si="101">SUM(W77,AE77,AM77,AU77)</f>
        <v>0</v>
      </c>
      <c r="AX77" s="170">
        <f t="shared" ref="AX77:AX83" si="102">AW77/AV77</f>
        <v>0</v>
      </c>
      <c r="AY77" s="363"/>
      <c r="AZ77" s="363"/>
      <c r="BA77" s="116"/>
      <c r="BB77" s="116"/>
      <c r="BC77" s="120">
        <f>AV77</f>
        <v>5</v>
      </c>
      <c r="BD77" s="48">
        <f>AW77</f>
        <v>0</v>
      </c>
      <c r="BE77" s="4">
        <f t="shared" si="54"/>
        <v>0</v>
      </c>
    </row>
    <row r="78" spans="1:57" s="17" customFormat="1" ht="234.75" customHeight="1" thickBot="1" x14ac:dyDescent="0.4">
      <c r="B78" s="113" t="s">
        <v>84</v>
      </c>
      <c r="C78" s="116" t="s">
        <v>415</v>
      </c>
      <c r="D78" s="416" t="s">
        <v>416</v>
      </c>
      <c r="E78" s="416"/>
      <c r="F78" s="540"/>
      <c r="G78" s="540"/>
      <c r="H78" s="25" t="s">
        <v>46</v>
      </c>
      <c r="I78" s="400" t="s">
        <v>86</v>
      </c>
      <c r="J78" s="400"/>
      <c r="K78" s="400"/>
      <c r="L78" s="338" t="s">
        <v>375</v>
      </c>
      <c r="M78" s="338"/>
      <c r="N78" s="338"/>
      <c r="O78" s="256" t="s">
        <v>55</v>
      </c>
      <c r="P78" s="155">
        <v>0</v>
      </c>
      <c r="Q78" s="280"/>
      <c r="R78" s="120">
        <v>0</v>
      </c>
      <c r="S78" s="48"/>
      <c r="T78" s="120">
        <v>1</v>
      </c>
      <c r="U78" s="280">
        <v>0</v>
      </c>
      <c r="V78" s="187">
        <f t="shared" si="92"/>
        <v>1</v>
      </c>
      <c r="W78" s="187">
        <f t="shared" si="93"/>
        <v>0</v>
      </c>
      <c r="X78" s="164"/>
      <c r="Y78" s="48"/>
      <c r="Z78" s="164">
        <v>1</v>
      </c>
      <c r="AA78" s="48"/>
      <c r="AB78" s="164"/>
      <c r="AC78" s="48"/>
      <c r="AD78" s="187">
        <f t="shared" si="94"/>
        <v>1</v>
      </c>
      <c r="AE78" s="187">
        <f t="shared" si="95"/>
        <v>0</v>
      </c>
      <c r="AF78" s="155"/>
      <c r="AG78" s="48"/>
      <c r="AH78" s="155">
        <v>1</v>
      </c>
      <c r="AI78" s="48"/>
      <c r="AJ78" s="155"/>
      <c r="AK78" s="48"/>
      <c r="AL78" s="187">
        <f t="shared" si="96"/>
        <v>1</v>
      </c>
      <c r="AM78" s="187">
        <f t="shared" si="97"/>
        <v>0</v>
      </c>
      <c r="AN78" s="155"/>
      <c r="AO78" s="48"/>
      <c r="AP78" s="155"/>
      <c r="AQ78" s="48"/>
      <c r="AR78" s="155"/>
      <c r="AS78" s="48"/>
      <c r="AT78" s="187">
        <f t="shared" si="98"/>
        <v>0</v>
      </c>
      <c r="AU78" s="187">
        <f t="shared" si="99"/>
        <v>0</v>
      </c>
      <c r="AV78" s="130">
        <f t="shared" si="100"/>
        <v>3</v>
      </c>
      <c r="AW78" s="130">
        <f t="shared" si="101"/>
        <v>0</v>
      </c>
      <c r="AX78" s="170">
        <f t="shared" si="102"/>
        <v>0</v>
      </c>
      <c r="AY78" s="345"/>
      <c r="AZ78" s="346"/>
      <c r="BA78" s="116"/>
      <c r="BB78" s="116"/>
      <c r="BC78" s="164">
        <f t="shared" ref="BC78:BC83" si="103">AV78</f>
        <v>3</v>
      </c>
      <c r="BD78" s="165">
        <f t="shared" ref="BD78:BD83" si="104">AW78</f>
        <v>0</v>
      </c>
      <c r="BE78" s="4">
        <f t="shared" si="54"/>
        <v>0</v>
      </c>
    </row>
    <row r="79" spans="1:57" s="17" customFormat="1" ht="224.25" customHeight="1" thickBot="1" x14ac:dyDescent="0.4">
      <c r="B79" s="113" t="s">
        <v>84</v>
      </c>
      <c r="C79" s="116" t="s">
        <v>87</v>
      </c>
      <c r="D79" s="416" t="s">
        <v>88</v>
      </c>
      <c r="E79" s="416"/>
      <c r="F79" s="540"/>
      <c r="G79" s="540"/>
      <c r="H79" s="25" t="s">
        <v>46</v>
      </c>
      <c r="I79" s="542" t="s">
        <v>417</v>
      </c>
      <c r="J79" s="400"/>
      <c r="K79" s="400"/>
      <c r="L79" s="338" t="s">
        <v>375</v>
      </c>
      <c r="M79" s="338"/>
      <c r="N79" s="338"/>
      <c r="O79" s="252" t="s">
        <v>75</v>
      </c>
      <c r="P79" s="155">
        <v>0</v>
      </c>
      <c r="Q79" s="280"/>
      <c r="R79" s="157"/>
      <c r="S79" s="48"/>
      <c r="T79" s="157">
        <v>1</v>
      </c>
      <c r="U79" s="280"/>
      <c r="V79" s="187">
        <f t="shared" si="92"/>
        <v>1</v>
      </c>
      <c r="W79" s="187">
        <f t="shared" si="93"/>
        <v>0</v>
      </c>
      <c r="X79" s="120">
        <v>0</v>
      </c>
      <c r="Y79" s="48">
        <v>0</v>
      </c>
      <c r="Z79" s="157">
        <v>1</v>
      </c>
      <c r="AA79" s="48"/>
      <c r="AB79" s="164"/>
      <c r="AC79" s="48"/>
      <c r="AD79" s="187">
        <f t="shared" si="94"/>
        <v>1</v>
      </c>
      <c r="AE79" s="187">
        <f t="shared" si="95"/>
        <v>0</v>
      </c>
      <c r="AF79" s="158"/>
      <c r="AG79" s="48"/>
      <c r="AH79" s="158">
        <v>1</v>
      </c>
      <c r="AI79" s="48"/>
      <c r="AJ79" s="158"/>
      <c r="AK79" s="48"/>
      <c r="AL79" s="187">
        <f t="shared" si="96"/>
        <v>1</v>
      </c>
      <c r="AM79" s="187">
        <f t="shared" si="97"/>
        <v>0</v>
      </c>
      <c r="AN79" s="158"/>
      <c r="AO79" s="48"/>
      <c r="AP79" s="158"/>
      <c r="AQ79" s="48">
        <v>0</v>
      </c>
      <c r="AR79" s="158"/>
      <c r="AS79" s="48"/>
      <c r="AT79" s="187">
        <f t="shared" si="98"/>
        <v>0</v>
      </c>
      <c r="AU79" s="187">
        <f t="shared" si="99"/>
        <v>0</v>
      </c>
      <c r="AV79" s="130">
        <f t="shared" si="100"/>
        <v>3</v>
      </c>
      <c r="AW79" s="130">
        <f t="shared" si="101"/>
        <v>0</v>
      </c>
      <c r="AX79" s="170">
        <f t="shared" si="102"/>
        <v>0</v>
      </c>
      <c r="AY79" s="363"/>
      <c r="AZ79" s="363"/>
      <c r="BA79" s="116"/>
      <c r="BB79" s="116"/>
      <c r="BC79" s="164">
        <f t="shared" si="103"/>
        <v>3</v>
      </c>
      <c r="BD79" s="165">
        <f t="shared" si="104"/>
        <v>0</v>
      </c>
      <c r="BE79" s="4">
        <f t="shared" si="54"/>
        <v>0</v>
      </c>
    </row>
    <row r="80" spans="1:57" s="17" customFormat="1" ht="207.75" customHeight="1" thickBot="1" x14ac:dyDescent="0.4">
      <c r="B80" s="113" t="s">
        <v>84</v>
      </c>
      <c r="C80" s="116" t="s">
        <v>89</v>
      </c>
      <c r="D80" s="387" t="s">
        <v>90</v>
      </c>
      <c r="E80" s="389"/>
      <c r="F80" s="540"/>
      <c r="G80" s="540"/>
      <c r="H80" s="25" t="s">
        <v>46</v>
      </c>
      <c r="I80" s="400" t="s">
        <v>418</v>
      </c>
      <c r="J80" s="400"/>
      <c r="K80" s="400"/>
      <c r="L80" s="338" t="s">
        <v>375</v>
      </c>
      <c r="M80" s="338"/>
      <c r="N80" s="338"/>
      <c r="O80" s="265" t="s">
        <v>55</v>
      </c>
      <c r="P80" s="155">
        <v>1</v>
      </c>
      <c r="Q80" s="280"/>
      <c r="R80" s="120"/>
      <c r="S80" s="48"/>
      <c r="T80" s="120">
        <v>0</v>
      </c>
      <c r="U80" s="280"/>
      <c r="V80" s="187">
        <f t="shared" si="92"/>
        <v>1</v>
      </c>
      <c r="W80" s="187">
        <f t="shared" si="93"/>
        <v>0</v>
      </c>
      <c r="X80" s="120"/>
      <c r="Y80" s="48"/>
      <c r="Z80" s="120">
        <v>1</v>
      </c>
      <c r="AA80" s="48">
        <v>0</v>
      </c>
      <c r="AB80" s="164"/>
      <c r="AC80" s="48"/>
      <c r="AD80" s="187">
        <f t="shared" si="94"/>
        <v>1</v>
      </c>
      <c r="AE80" s="187">
        <f t="shared" si="95"/>
        <v>0</v>
      </c>
      <c r="AF80" s="120"/>
      <c r="AG80" s="48"/>
      <c r="AH80" s="120">
        <v>1</v>
      </c>
      <c r="AI80" s="48">
        <v>0</v>
      </c>
      <c r="AJ80" s="120"/>
      <c r="AK80" s="48"/>
      <c r="AL80" s="187">
        <f t="shared" si="96"/>
        <v>1</v>
      </c>
      <c r="AM80" s="187">
        <f t="shared" si="97"/>
        <v>0</v>
      </c>
      <c r="AN80" s="155">
        <v>0</v>
      </c>
      <c r="AO80" s="48">
        <v>0</v>
      </c>
      <c r="AP80" s="120">
        <v>0</v>
      </c>
      <c r="AQ80" s="48">
        <v>0</v>
      </c>
      <c r="AR80" s="120">
        <v>0</v>
      </c>
      <c r="AS80" s="48"/>
      <c r="AT80" s="187">
        <f t="shared" si="98"/>
        <v>0</v>
      </c>
      <c r="AU80" s="187">
        <f t="shared" si="99"/>
        <v>0</v>
      </c>
      <c r="AV80" s="130">
        <f t="shared" si="100"/>
        <v>3</v>
      </c>
      <c r="AW80" s="130">
        <f t="shared" si="101"/>
        <v>0</v>
      </c>
      <c r="AX80" s="170">
        <f t="shared" si="102"/>
        <v>0</v>
      </c>
      <c r="AY80" s="363"/>
      <c r="AZ80" s="363"/>
      <c r="BA80" s="116"/>
      <c r="BB80" s="116"/>
      <c r="BC80" s="164">
        <f t="shared" si="103"/>
        <v>3</v>
      </c>
      <c r="BD80" s="165">
        <f t="shared" si="104"/>
        <v>0</v>
      </c>
      <c r="BE80" s="4">
        <f t="shared" si="54"/>
        <v>0</v>
      </c>
    </row>
    <row r="81" spans="2:57" s="17" customFormat="1" ht="234.75" customHeight="1" thickBot="1" x14ac:dyDescent="0.4">
      <c r="B81" s="113" t="s">
        <v>84</v>
      </c>
      <c r="C81" s="116" t="s">
        <v>89</v>
      </c>
      <c r="D81" s="541"/>
      <c r="E81" s="435"/>
      <c r="F81" s="540"/>
      <c r="G81" s="540"/>
      <c r="H81" s="25" t="s">
        <v>46</v>
      </c>
      <c r="I81" s="399" t="s">
        <v>419</v>
      </c>
      <c r="J81" s="399"/>
      <c r="K81" s="399"/>
      <c r="L81" s="338" t="s">
        <v>376</v>
      </c>
      <c r="M81" s="338"/>
      <c r="N81" s="338"/>
      <c r="O81" s="256" t="s">
        <v>55</v>
      </c>
      <c r="P81" s="155">
        <v>0</v>
      </c>
      <c r="Q81" s="280"/>
      <c r="R81" s="120">
        <v>1</v>
      </c>
      <c r="S81" s="48"/>
      <c r="T81" s="120">
        <v>0</v>
      </c>
      <c r="U81" s="280">
        <v>0</v>
      </c>
      <c r="V81" s="187">
        <f t="shared" si="92"/>
        <v>1</v>
      </c>
      <c r="W81" s="187">
        <f t="shared" si="93"/>
        <v>0</v>
      </c>
      <c r="X81" s="155"/>
      <c r="Y81" s="48"/>
      <c r="Z81" s="120">
        <v>1</v>
      </c>
      <c r="AA81" s="48">
        <v>0</v>
      </c>
      <c r="AB81" s="155"/>
      <c r="AC81" s="48"/>
      <c r="AD81" s="187">
        <f t="shared" si="94"/>
        <v>1</v>
      </c>
      <c r="AE81" s="187">
        <f t="shared" si="95"/>
        <v>0</v>
      </c>
      <c r="AF81" s="120">
        <v>1</v>
      </c>
      <c r="AG81" s="48">
        <v>0</v>
      </c>
      <c r="AH81" s="155">
        <v>1</v>
      </c>
      <c r="AI81" s="48"/>
      <c r="AJ81" s="120">
        <v>0</v>
      </c>
      <c r="AK81" s="48">
        <v>0</v>
      </c>
      <c r="AL81" s="187">
        <f t="shared" si="96"/>
        <v>2</v>
      </c>
      <c r="AM81" s="187">
        <f t="shared" si="97"/>
        <v>0</v>
      </c>
      <c r="AN81" s="155"/>
      <c r="AO81" s="48"/>
      <c r="AP81" s="120">
        <v>0</v>
      </c>
      <c r="AQ81" s="48">
        <v>0</v>
      </c>
      <c r="AR81" s="155">
        <v>1</v>
      </c>
      <c r="AS81" s="48"/>
      <c r="AT81" s="187">
        <f t="shared" si="98"/>
        <v>1</v>
      </c>
      <c r="AU81" s="187">
        <f t="shared" si="99"/>
        <v>0</v>
      </c>
      <c r="AV81" s="130">
        <f t="shared" si="100"/>
        <v>5</v>
      </c>
      <c r="AW81" s="130">
        <f t="shared" si="101"/>
        <v>0</v>
      </c>
      <c r="AX81" s="170">
        <f t="shared" si="102"/>
        <v>0</v>
      </c>
      <c r="AY81" s="363"/>
      <c r="AZ81" s="363"/>
      <c r="BA81" s="116"/>
      <c r="BB81" s="116"/>
      <c r="BC81" s="164">
        <f t="shared" si="103"/>
        <v>5</v>
      </c>
      <c r="BD81" s="165">
        <f t="shared" si="104"/>
        <v>0</v>
      </c>
      <c r="BE81" s="4">
        <f t="shared" si="54"/>
        <v>0</v>
      </c>
    </row>
    <row r="82" spans="2:57" s="17" customFormat="1" ht="230.25" customHeight="1" thickBot="1" x14ac:dyDescent="0.4">
      <c r="B82" s="113" t="s">
        <v>84</v>
      </c>
      <c r="C82" s="116" t="s">
        <v>91</v>
      </c>
      <c r="D82" s="416" t="s">
        <v>92</v>
      </c>
      <c r="E82" s="416"/>
      <c r="F82" s="540"/>
      <c r="G82" s="540"/>
      <c r="H82" s="25" t="s">
        <v>46</v>
      </c>
      <c r="I82" s="399" t="s">
        <v>318</v>
      </c>
      <c r="J82" s="399"/>
      <c r="K82" s="399"/>
      <c r="L82" s="338" t="s">
        <v>375</v>
      </c>
      <c r="M82" s="338"/>
      <c r="N82" s="338"/>
      <c r="O82" s="256" t="s">
        <v>55</v>
      </c>
      <c r="P82" s="155">
        <v>0</v>
      </c>
      <c r="Q82" s="280"/>
      <c r="R82" s="155">
        <v>1</v>
      </c>
      <c r="S82" s="48"/>
      <c r="T82" s="120">
        <v>1</v>
      </c>
      <c r="U82" s="280">
        <v>0</v>
      </c>
      <c r="V82" s="187">
        <f t="shared" si="92"/>
        <v>2</v>
      </c>
      <c r="W82" s="187">
        <f t="shared" si="93"/>
        <v>0</v>
      </c>
      <c r="X82" s="155"/>
      <c r="Y82" s="48"/>
      <c r="Z82" s="155">
        <v>1</v>
      </c>
      <c r="AA82" s="48"/>
      <c r="AB82" s="155"/>
      <c r="AC82" s="48"/>
      <c r="AD82" s="187">
        <f t="shared" si="94"/>
        <v>1</v>
      </c>
      <c r="AE82" s="187">
        <f t="shared" si="95"/>
        <v>0</v>
      </c>
      <c r="AF82" s="155"/>
      <c r="AG82" s="48"/>
      <c r="AH82" s="164">
        <v>1</v>
      </c>
      <c r="AI82" s="48"/>
      <c r="AJ82" s="120">
        <v>0</v>
      </c>
      <c r="AK82" s="48"/>
      <c r="AL82" s="187">
        <f t="shared" si="96"/>
        <v>1</v>
      </c>
      <c r="AM82" s="187">
        <f t="shared" si="97"/>
        <v>0</v>
      </c>
      <c r="AN82" s="155"/>
      <c r="AO82" s="48"/>
      <c r="AP82" s="155">
        <v>1</v>
      </c>
      <c r="AQ82" s="48"/>
      <c r="AR82" s="155"/>
      <c r="AS82" s="48"/>
      <c r="AT82" s="187">
        <f t="shared" si="98"/>
        <v>1</v>
      </c>
      <c r="AU82" s="187">
        <f t="shared" si="99"/>
        <v>0</v>
      </c>
      <c r="AV82" s="130">
        <f t="shared" si="100"/>
        <v>5</v>
      </c>
      <c r="AW82" s="130">
        <f t="shared" si="101"/>
        <v>0</v>
      </c>
      <c r="AX82" s="170">
        <f t="shared" si="102"/>
        <v>0</v>
      </c>
      <c r="AY82" s="363"/>
      <c r="AZ82" s="363"/>
      <c r="BA82" s="116"/>
      <c r="BB82" s="116"/>
      <c r="BC82" s="164">
        <f t="shared" si="103"/>
        <v>5</v>
      </c>
      <c r="BD82" s="165">
        <f t="shared" si="104"/>
        <v>0</v>
      </c>
      <c r="BE82" s="4">
        <f t="shared" si="54"/>
        <v>0</v>
      </c>
    </row>
    <row r="83" spans="2:57" s="17" customFormat="1" ht="218.25" customHeight="1" thickBot="1" x14ac:dyDescent="0.4">
      <c r="B83" s="114" t="s">
        <v>84</v>
      </c>
      <c r="C83" s="117" t="s">
        <v>93</v>
      </c>
      <c r="D83" s="418" t="s">
        <v>94</v>
      </c>
      <c r="E83" s="418"/>
      <c r="F83" s="538"/>
      <c r="G83" s="538"/>
      <c r="H83" s="137" t="s">
        <v>95</v>
      </c>
      <c r="I83" s="537" t="s">
        <v>420</v>
      </c>
      <c r="J83" s="537"/>
      <c r="K83" s="537"/>
      <c r="L83" s="384" t="s">
        <v>375</v>
      </c>
      <c r="M83" s="384"/>
      <c r="N83" s="384"/>
      <c r="O83" s="267" t="s">
        <v>59</v>
      </c>
      <c r="P83" s="156">
        <v>1</v>
      </c>
      <c r="Q83" s="283"/>
      <c r="R83" s="159"/>
      <c r="S83" s="21"/>
      <c r="T83" s="126">
        <v>1</v>
      </c>
      <c r="U83" s="283">
        <v>0</v>
      </c>
      <c r="V83" s="187">
        <f t="shared" si="92"/>
        <v>2</v>
      </c>
      <c r="W83" s="187">
        <f t="shared" si="93"/>
        <v>0</v>
      </c>
      <c r="X83" s="159"/>
      <c r="Y83" s="21"/>
      <c r="Z83" s="159">
        <v>1</v>
      </c>
      <c r="AA83" s="21"/>
      <c r="AB83" s="160">
        <v>1</v>
      </c>
      <c r="AC83" s="21">
        <v>0</v>
      </c>
      <c r="AD83" s="187">
        <f t="shared" si="94"/>
        <v>2</v>
      </c>
      <c r="AE83" s="187">
        <f t="shared" si="95"/>
        <v>0</v>
      </c>
      <c r="AF83" s="156"/>
      <c r="AG83" s="21"/>
      <c r="AH83" s="156">
        <v>1</v>
      </c>
      <c r="AI83" s="21"/>
      <c r="AJ83" s="156"/>
      <c r="AK83" s="21"/>
      <c r="AL83" s="187">
        <f t="shared" si="96"/>
        <v>1</v>
      </c>
      <c r="AM83" s="187">
        <f t="shared" si="97"/>
        <v>0</v>
      </c>
      <c r="AN83" s="156"/>
      <c r="AO83" s="21"/>
      <c r="AP83" s="156">
        <v>1</v>
      </c>
      <c r="AQ83" s="21"/>
      <c r="AR83" s="126">
        <v>0</v>
      </c>
      <c r="AS83" s="21"/>
      <c r="AT83" s="187">
        <f t="shared" si="98"/>
        <v>1</v>
      </c>
      <c r="AU83" s="187">
        <f t="shared" si="99"/>
        <v>0</v>
      </c>
      <c r="AV83" s="130">
        <f t="shared" si="100"/>
        <v>6</v>
      </c>
      <c r="AW83" s="130">
        <f t="shared" si="101"/>
        <v>0</v>
      </c>
      <c r="AX83" s="170">
        <f t="shared" si="102"/>
        <v>0</v>
      </c>
      <c r="AY83" s="364"/>
      <c r="AZ83" s="364"/>
      <c r="BA83" s="117"/>
      <c r="BB83" s="117"/>
      <c r="BC83" s="164">
        <f t="shared" si="103"/>
        <v>6</v>
      </c>
      <c r="BD83" s="165">
        <f t="shared" si="104"/>
        <v>0</v>
      </c>
      <c r="BE83" s="4">
        <f t="shared" si="54"/>
        <v>0</v>
      </c>
    </row>
    <row r="84" spans="2:57" s="17" customFormat="1" ht="120" customHeight="1" thickBot="1" x14ac:dyDescent="0.4">
      <c r="B84" s="414"/>
      <c r="C84" s="415"/>
      <c r="D84" s="415"/>
      <c r="E84" s="415"/>
      <c r="F84" s="415"/>
      <c r="G84" s="415"/>
      <c r="H84" s="415"/>
      <c r="I84" s="398" t="s">
        <v>96</v>
      </c>
      <c r="J84" s="398"/>
      <c r="K84" s="398"/>
      <c r="L84" s="398"/>
      <c r="M84" s="398"/>
      <c r="N84" s="398"/>
      <c r="O84" s="398"/>
      <c r="P84" s="204"/>
      <c r="Q84" s="205"/>
      <c r="R84" s="205"/>
      <c r="S84" s="205"/>
      <c r="T84" s="205"/>
      <c r="U84" s="205"/>
      <c r="V84" s="205"/>
      <c r="W84" s="205"/>
      <c r="X84" s="205"/>
      <c r="Y84" s="205"/>
      <c r="Z84" s="205"/>
      <c r="AA84" s="205"/>
      <c r="AB84" s="205"/>
      <c r="AC84" s="205"/>
      <c r="AD84" s="205"/>
      <c r="AE84" s="205"/>
      <c r="AF84" s="205"/>
      <c r="AG84" s="205"/>
      <c r="AH84" s="205"/>
      <c r="AI84" s="205"/>
      <c r="AJ84" s="205"/>
      <c r="AK84" s="205"/>
      <c r="AL84" s="205"/>
      <c r="AM84" s="205"/>
      <c r="AN84" s="205"/>
      <c r="AO84" s="205"/>
      <c r="AP84" s="205"/>
      <c r="AQ84" s="205"/>
      <c r="AR84" s="205"/>
      <c r="AS84" s="205"/>
      <c r="AT84" s="205"/>
      <c r="AU84" s="248"/>
      <c r="AV84" s="131"/>
      <c r="AW84" s="131"/>
      <c r="AX84" s="140"/>
      <c r="AY84" s="361"/>
      <c r="AZ84" s="362"/>
      <c r="BA84" s="132"/>
      <c r="BB84" s="132"/>
      <c r="BC84" s="127">
        <f>SUM(BC85:BC86)</f>
        <v>11</v>
      </c>
      <c r="BD84" s="128">
        <f>SUM(BD85:BD86)</f>
        <v>0</v>
      </c>
      <c r="BE84" s="4">
        <f t="shared" si="54"/>
        <v>0</v>
      </c>
    </row>
    <row r="85" spans="2:57" s="17" customFormat="1" ht="87.75" customHeight="1" thickBot="1" x14ac:dyDescent="0.4">
      <c r="B85" s="422" t="s">
        <v>45</v>
      </c>
      <c r="C85" s="363" t="s">
        <v>78</v>
      </c>
      <c r="D85" s="416" t="s">
        <v>79</v>
      </c>
      <c r="E85" s="416"/>
      <c r="F85" s="363" t="s">
        <v>74</v>
      </c>
      <c r="G85" s="363"/>
      <c r="H85" s="116" t="s">
        <v>46</v>
      </c>
      <c r="I85" s="399" t="s">
        <v>421</v>
      </c>
      <c r="J85" s="399"/>
      <c r="K85" s="399"/>
      <c r="L85" s="338" t="s">
        <v>375</v>
      </c>
      <c r="M85" s="338"/>
      <c r="N85" s="338"/>
      <c r="O85" s="252" t="s">
        <v>37</v>
      </c>
      <c r="P85" s="164">
        <v>0</v>
      </c>
      <c r="Q85" s="165"/>
      <c r="R85" s="120">
        <v>1</v>
      </c>
      <c r="S85" s="48">
        <v>0</v>
      </c>
      <c r="T85" s="164"/>
      <c r="U85" s="165"/>
      <c r="V85" s="187">
        <f t="shared" ref="V85:V86" si="105">SUM(P85,R85,T85)</f>
        <v>1</v>
      </c>
      <c r="W85" s="187">
        <f t="shared" ref="W85:W86" si="106">SUM(Q85,S85,U85)</f>
        <v>0</v>
      </c>
      <c r="X85" s="164">
        <v>1</v>
      </c>
      <c r="Y85" s="48">
        <v>0</v>
      </c>
      <c r="Z85" s="164">
        <v>1</v>
      </c>
      <c r="AA85" s="48"/>
      <c r="AB85" s="164">
        <v>1</v>
      </c>
      <c r="AC85" s="48"/>
      <c r="AD85" s="187">
        <f t="shared" ref="AD85:AD86" si="107">SUM(X85,Z85,AB85)</f>
        <v>3</v>
      </c>
      <c r="AE85" s="187">
        <f t="shared" ref="AE85:AE86" si="108">SUM(Y85,AA85,AC85)</f>
        <v>0</v>
      </c>
      <c r="AF85" s="191"/>
      <c r="AG85" s="48"/>
      <c r="AH85" s="155">
        <v>1</v>
      </c>
      <c r="AI85" s="48">
        <v>0</v>
      </c>
      <c r="AJ85" s="191"/>
      <c r="AK85" s="48"/>
      <c r="AL85" s="187">
        <f t="shared" ref="AL85:AL86" si="109">SUM(AF85,AH85,AJ85)</f>
        <v>1</v>
      </c>
      <c r="AM85" s="187">
        <f t="shared" ref="AM85:AM86" si="110">SUM(AG85,AI85,AK85)</f>
        <v>0</v>
      </c>
      <c r="AN85" s="155"/>
      <c r="AO85" s="48"/>
      <c r="AP85" s="155">
        <v>1</v>
      </c>
      <c r="AQ85" s="48"/>
      <c r="AR85" s="155"/>
      <c r="AS85" s="48"/>
      <c r="AT85" s="187">
        <f t="shared" ref="AT85:AT86" si="111">SUM(AN85,AP85,AR85)</f>
        <v>1</v>
      </c>
      <c r="AU85" s="187">
        <f t="shared" ref="AU85:AU86" si="112">SUM(AO85,AQ85,AS85)</f>
        <v>0</v>
      </c>
      <c r="AV85" s="130">
        <f t="shared" ref="AV85:AV86" si="113">SUM(V85,AD85,AL85,AT85)</f>
        <v>6</v>
      </c>
      <c r="AW85" s="130">
        <f t="shared" ref="AW85:AW86" si="114">SUM(W85,AE85,AM85,AU85)</f>
        <v>0</v>
      </c>
      <c r="AX85" s="170">
        <f>AW85/AV85</f>
        <v>0</v>
      </c>
      <c r="AY85" s="358"/>
      <c r="AZ85" s="358"/>
      <c r="BA85" s="23"/>
      <c r="BB85" s="23"/>
      <c r="BC85" s="120">
        <f>AV85</f>
        <v>6</v>
      </c>
      <c r="BD85" s="48">
        <f>AW85</f>
        <v>0</v>
      </c>
      <c r="BE85" s="4">
        <f t="shared" si="54"/>
        <v>0</v>
      </c>
    </row>
    <row r="86" spans="2:57" s="17" customFormat="1" ht="167.25" customHeight="1" thickBot="1" x14ac:dyDescent="0.4">
      <c r="B86" s="525"/>
      <c r="C86" s="364"/>
      <c r="D86" s="418"/>
      <c r="E86" s="418"/>
      <c r="F86" s="364"/>
      <c r="G86" s="364"/>
      <c r="H86" s="117" t="s">
        <v>46</v>
      </c>
      <c r="I86" s="539" t="s">
        <v>422</v>
      </c>
      <c r="J86" s="539"/>
      <c r="K86" s="539"/>
      <c r="L86" s="384" t="s">
        <v>374</v>
      </c>
      <c r="M86" s="384"/>
      <c r="N86" s="384"/>
      <c r="O86" s="257" t="s">
        <v>55</v>
      </c>
      <c r="P86" s="126">
        <v>1</v>
      </c>
      <c r="Q86" s="21"/>
      <c r="R86" s="126">
        <v>0</v>
      </c>
      <c r="S86" s="21">
        <v>0</v>
      </c>
      <c r="T86" s="126">
        <v>1</v>
      </c>
      <c r="U86" s="21"/>
      <c r="V86" s="187">
        <f t="shared" si="105"/>
        <v>2</v>
      </c>
      <c r="W86" s="187">
        <f t="shared" si="106"/>
        <v>0</v>
      </c>
      <c r="X86" s="126">
        <v>0</v>
      </c>
      <c r="Y86" s="21">
        <v>0</v>
      </c>
      <c r="Z86" s="126">
        <v>1</v>
      </c>
      <c r="AA86" s="21"/>
      <c r="AB86" s="126"/>
      <c r="AC86" s="21"/>
      <c r="AD86" s="187">
        <f t="shared" si="107"/>
        <v>1</v>
      </c>
      <c r="AE86" s="187">
        <f t="shared" si="108"/>
        <v>0</v>
      </c>
      <c r="AF86" s="190"/>
      <c r="AG86" s="21"/>
      <c r="AH86" s="156">
        <v>1</v>
      </c>
      <c r="AI86" s="21">
        <v>0</v>
      </c>
      <c r="AJ86" s="190"/>
      <c r="AK86" s="21"/>
      <c r="AL86" s="187">
        <f t="shared" si="109"/>
        <v>1</v>
      </c>
      <c r="AM86" s="187">
        <f t="shared" si="110"/>
        <v>0</v>
      </c>
      <c r="AN86" s="156"/>
      <c r="AO86" s="21"/>
      <c r="AP86" s="156">
        <v>1</v>
      </c>
      <c r="AQ86" s="21">
        <v>0</v>
      </c>
      <c r="AR86" s="156"/>
      <c r="AS86" s="21"/>
      <c r="AT86" s="187">
        <f t="shared" si="111"/>
        <v>1</v>
      </c>
      <c r="AU86" s="187">
        <f t="shared" si="112"/>
        <v>0</v>
      </c>
      <c r="AV86" s="130">
        <f t="shared" si="113"/>
        <v>5</v>
      </c>
      <c r="AW86" s="130">
        <f t="shared" si="114"/>
        <v>0</v>
      </c>
      <c r="AX86" s="170">
        <f>AW86/AV86</f>
        <v>0</v>
      </c>
      <c r="AY86" s="383"/>
      <c r="AZ86" s="383"/>
      <c r="BA86" s="53"/>
      <c r="BB86" s="53"/>
      <c r="BC86" s="164">
        <f>AV86</f>
        <v>5</v>
      </c>
      <c r="BD86" s="165">
        <f>AW86</f>
        <v>0</v>
      </c>
      <c r="BE86" s="4">
        <f t="shared" si="54"/>
        <v>0</v>
      </c>
    </row>
    <row r="87" spans="2:57" s="17" customFormat="1" ht="66" customHeight="1" x14ac:dyDescent="0.35">
      <c r="B87" s="430"/>
      <c r="C87" s="431"/>
      <c r="D87" s="431"/>
      <c r="E87" s="431"/>
      <c r="F87" s="431"/>
      <c r="G87" s="431"/>
      <c r="H87" s="432"/>
      <c r="I87" s="398" t="s">
        <v>97</v>
      </c>
      <c r="J87" s="398"/>
      <c r="K87" s="398"/>
      <c r="L87" s="398"/>
      <c r="M87" s="398"/>
      <c r="N87" s="398"/>
      <c r="O87" s="398"/>
      <c r="P87" s="242"/>
      <c r="Q87" s="243"/>
      <c r="R87" s="243"/>
      <c r="S87" s="243"/>
      <c r="T87" s="243"/>
      <c r="U87" s="243"/>
      <c r="V87" s="243"/>
      <c r="W87" s="243"/>
      <c r="X87" s="243"/>
      <c r="Y87" s="243"/>
      <c r="Z87" s="243"/>
      <c r="AA87" s="243"/>
      <c r="AB87" s="243"/>
      <c r="AC87" s="243"/>
      <c r="AD87" s="243"/>
      <c r="AE87" s="243"/>
      <c r="AF87" s="243"/>
      <c r="AG87" s="243"/>
      <c r="AH87" s="243"/>
      <c r="AI87" s="243"/>
      <c r="AJ87" s="243"/>
      <c r="AK87" s="243"/>
      <c r="AL87" s="243"/>
      <c r="AM87" s="243"/>
      <c r="AN87" s="243"/>
      <c r="AO87" s="243"/>
      <c r="AP87" s="243"/>
      <c r="AQ87" s="243"/>
      <c r="AR87" s="243"/>
      <c r="AS87" s="243"/>
      <c r="AT87" s="243"/>
      <c r="AU87" s="243"/>
      <c r="AV87" s="243"/>
      <c r="AW87" s="243"/>
      <c r="AX87" s="243"/>
      <c r="AY87" s="243"/>
      <c r="AZ87" s="243"/>
      <c r="BA87" s="243"/>
      <c r="BB87" s="244"/>
      <c r="BC87" s="604">
        <f>SUM(BC89:BC98)</f>
        <v>40</v>
      </c>
      <c r="BD87" s="602">
        <f>SUM(BD89:BD98)</f>
        <v>1</v>
      </c>
      <c r="BE87" s="600">
        <f t="shared" si="54"/>
        <v>2.5000000000000001E-2</v>
      </c>
    </row>
    <row r="88" spans="2:57" s="17" customFormat="1" ht="66" customHeight="1" thickBot="1" x14ac:dyDescent="0.4">
      <c r="B88" s="433"/>
      <c r="C88" s="434"/>
      <c r="D88" s="434"/>
      <c r="E88" s="434"/>
      <c r="F88" s="434"/>
      <c r="G88" s="434"/>
      <c r="H88" s="435"/>
      <c r="I88" s="304"/>
      <c r="J88" s="393" t="s">
        <v>347</v>
      </c>
      <c r="K88" s="394"/>
      <c r="L88" s="394"/>
      <c r="M88" s="394"/>
      <c r="N88" s="394"/>
      <c r="O88" s="395"/>
      <c r="P88" s="245"/>
      <c r="Q88" s="246"/>
      <c r="R88" s="246"/>
      <c r="S88" s="246"/>
      <c r="T88" s="246"/>
      <c r="U88" s="246"/>
      <c r="V88" s="246"/>
      <c r="W88" s="246"/>
      <c r="X88" s="246"/>
      <c r="Y88" s="246"/>
      <c r="Z88" s="246"/>
      <c r="AA88" s="246"/>
      <c r="AB88" s="246"/>
      <c r="AC88" s="246"/>
      <c r="AD88" s="246"/>
      <c r="AE88" s="246"/>
      <c r="AF88" s="246"/>
      <c r="AG88" s="246"/>
      <c r="AH88" s="246"/>
      <c r="AI88" s="246"/>
      <c r="AJ88" s="246"/>
      <c r="AK88" s="246"/>
      <c r="AL88" s="246"/>
      <c r="AM88" s="246"/>
      <c r="AN88" s="246"/>
      <c r="AO88" s="246"/>
      <c r="AP88" s="246"/>
      <c r="AQ88" s="246"/>
      <c r="AR88" s="246"/>
      <c r="AS88" s="246"/>
      <c r="AT88" s="246"/>
      <c r="AU88" s="246"/>
      <c r="AV88" s="246"/>
      <c r="AW88" s="246"/>
      <c r="AX88" s="246"/>
      <c r="AY88" s="246"/>
      <c r="AZ88" s="246"/>
      <c r="BA88" s="246"/>
      <c r="BB88" s="247"/>
      <c r="BC88" s="605"/>
      <c r="BD88" s="603"/>
      <c r="BE88" s="601"/>
    </row>
    <row r="89" spans="2:57" s="17" customFormat="1" ht="141" customHeight="1" thickBot="1" x14ac:dyDescent="0.4">
      <c r="B89" s="422" t="s">
        <v>45</v>
      </c>
      <c r="C89" s="363" t="s">
        <v>98</v>
      </c>
      <c r="D89" s="416" t="s">
        <v>99</v>
      </c>
      <c r="E89" s="416"/>
      <c r="F89" s="363" t="s">
        <v>100</v>
      </c>
      <c r="G89" s="363"/>
      <c r="H89" s="116" t="s">
        <v>44</v>
      </c>
      <c r="I89" s="399" t="s">
        <v>437</v>
      </c>
      <c r="J89" s="399"/>
      <c r="K89" s="399"/>
      <c r="L89" s="338" t="s">
        <v>367</v>
      </c>
      <c r="M89" s="338"/>
      <c r="N89" s="338"/>
      <c r="O89" s="256" t="s">
        <v>55</v>
      </c>
      <c r="P89" s="157">
        <v>1</v>
      </c>
      <c r="Q89" s="165"/>
      <c r="R89" s="120">
        <v>1</v>
      </c>
      <c r="S89" s="48"/>
      <c r="T89" s="120"/>
      <c r="U89" s="165"/>
      <c r="V89" s="187">
        <f t="shared" ref="V89:V98" si="115">SUM(P89,R89,T89)</f>
        <v>2</v>
      </c>
      <c r="W89" s="187">
        <f t="shared" ref="W89:W98" si="116">SUM(Q89,S89,U89)</f>
        <v>0</v>
      </c>
      <c r="X89" s="120"/>
      <c r="Y89" s="48"/>
      <c r="Z89" s="120">
        <v>1</v>
      </c>
      <c r="AA89" s="48">
        <v>0</v>
      </c>
      <c r="AB89" s="120">
        <v>0</v>
      </c>
      <c r="AC89" s="48">
        <v>0</v>
      </c>
      <c r="AD89" s="187">
        <f t="shared" ref="AD89:AD98" si="117">SUM(X89,Z89,AB89)</f>
        <v>1</v>
      </c>
      <c r="AE89" s="187">
        <f t="shared" ref="AE89:AE98" si="118">SUM(Y89,AA89,AC89)</f>
        <v>0</v>
      </c>
      <c r="AF89" s="120">
        <v>0</v>
      </c>
      <c r="AG89" s="48">
        <v>0</v>
      </c>
      <c r="AH89" s="120">
        <v>1</v>
      </c>
      <c r="AI89" s="48"/>
      <c r="AJ89" s="120">
        <v>0</v>
      </c>
      <c r="AK89" s="48">
        <v>0</v>
      </c>
      <c r="AL89" s="187">
        <f t="shared" ref="AL89:AL98" si="119">SUM(AF89,AH89,AJ89)</f>
        <v>1</v>
      </c>
      <c r="AM89" s="187">
        <f t="shared" ref="AM89:AM98" si="120">SUM(AG89,AI89,AK89)</f>
        <v>0</v>
      </c>
      <c r="AN89" s="120">
        <v>0</v>
      </c>
      <c r="AO89" s="48">
        <v>0</v>
      </c>
      <c r="AP89" s="120">
        <v>1</v>
      </c>
      <c r="AQ89" s="48">
        <v>0</v>
      </c>
      <c r="AR89" s="120"/>
      <c r="AS89" s="48"/>
      <c r="AT89" s="187">
        <f t="shared" ref="AT89:AT98" si="121">SUM(AN89,AP89,AR89)</f>
        <v>1</v>
      </c>
      <c r="AU89" s="187">
        <f t="shared" ref="AU89:AU98" si="122">SUM(AO89,AQ89,AS89)</f>
        <v>0</v>
      </c>
      <c r="AV89" s="130">
        <f t="shared" ref="AV89:AV98" si="123">SUM(V89,AD89,AL89,AT89)</f>
        <v>5</v>
      </c>
      <c r="AW89" s="130">
        <f t="shared" ref="AW89:AW98" si="124">SUM(W89,AE89,AM89,AU89)</f>
        <v>0</v>
      </c>
      <c r="AX89" s="170">
        <f t="shared" ref="AX89:AX98" si="125">AW89/AV89</f>
        <v>0</v>
      </c>
      <c r="AY89" s="358"/>
      <c r="AZ89" s="358"/>
      <c r="BA89" s="23"/>
      <c r="BB89" s="23"/>
      <c r="BC89" s="194">
        <f>AV89</f>
        <v>5</v>
      </c>
      <c r="BD89" s="192">
        <f>AW89</f>
        <v>0</v>
      </c>
      <c r="BE89" s="4">
        <f t="shared" si="54"/>
        <v>0</v>
      </c>
    </row>
    <row r="90" spans="2:57" s="17" customFormat="1" ht="165.75" customHeight="1" thickBot="1" x14ac:dyDescent="0.4">
      <c r="B90" s="422"/>
      <c r="C90" s="363"/>
      <c r="D90" s="416"/>
      <c r="E90" s="416"/>
      <c r="F90" s="363"/>
      <c r="G90" s="363"/>
      <c r="H90" s="273" t="s">
        <v>68</v>
      </c>
      <c r="I90" s="329" t="s">
        <v>438</v>
      </c>
      <c r="J90" s="330"/>
      <c r="K90" s="331"/>
      <c r="L90" s="272"/>
      <c r="M90" s="272"/>
      <c r="N90" s="272" t="s">
        <v>387</v>
      </c>
      <c r="O90" s="256" t="s">
        <v>448</v>
      </c>
      <c r="P90" s="164">
        <v>1</v>
      </c>
      <c r="Q90" s="165">
        <v>0</v>
      </c>
      <c r="R90" s="164">
        <v>1</v>
      </c>
      <c r="S90" s="165">
        <v>0</v>
      </c>
      <c r="T90" s="164">
        <v>1</v>
      </c>
      <c r="U90" s="165">
        <v>0</v>
      </c>
      <c r="V90" s="187"/>
      <c r="W90" s="187"/>
      <c r="X90" s="164">
        <v>1</v>
      </c>
      <c r="Y90" s="165"/>
      <c r="Z90" s="164">
        <v>1</v>
      </c>
      <c r="AA90" s="165"/>
      <c r="AB90" s="164">
        <v>1</v>
      </c>
      <c r="AC90" s="165"/>
      <c r="AD90" s="187"/>
      <c r="AE90" s="187"/>
      <c r="AF90" s="164"/>
      <c r="AG90" s="165"/>
      <c r="AH90" s="164">
        <v>0</v>
      </c>
      <c r="AI90" s="165"/>
      <c r="AJ90" s="164"/>
      <c r="AK90" s="165"/>
      <c r="AL90" s="187"/>
      <c r="AM90" s="187"/>
      <c r="AN90" s="164"/>
      <c r="AO90" s="165"/>
      <c r="AP90" s="164"/>
      <c r="AQ90" s="165"/>
      <c r="AR90" s="164"/>
      <c r="AS90" s="165"/>
      <c r="AT90" s="187"/>
      <c r="AU90" s="187"/>
      <c r="AV90" s="130"/>
      <c r="AW90" s="130"/>
      <c r="AX90" s="170"/>
      <c r="AY90" s="347"/>
      <c r="AZ90" s="348"/>
      <c r="BA90" s="271"/>
      <c r="BB90" s="271"/>
      <c r="BC90" s="194"/>
      <c r="BD90" s="192"/>
      <c r="BE90" s="4"/>
    </row>
    <row r="91" spans="2:57" s="28" customFormat="1" ht="146.25" customHeight="1" thickBot="1" x14ac:dyDescent="0.4">
      <c r="B91" s="422"/>
      <c r="C91" s="363"/>
      <c r="D91" s="416"/>
      <c r="E91" s="416"/>
      <c r="F91" s="363"/>
      <c r="G91" s="363"/>
      <c r="H91" s="123" t="s">
        <v>68</v>
      </c>
      <c r="I91" s="396" t="s">
        <v>423</v>
      </c>
      <c r="J91" s="396"/>
      <c r="K91" s="396"/>
      <c r="L91" s="338" t="s">
        <v>367</v>
      </c>
      <c r="M91" s="338"/>
      <c r="N91" s="338"/>
      <c r="O91" s="260" t="s">
        <v>55</v>
      </c>
      <c r="P91" s="164">
        <v>0</v>
      </c>
      <c r="Q91" s="26"/>
      <c r="R91" s="120">
        <v>1</v>
      </c>
      <c r="S91" s="26"/>
      <c r="T91" s="164">
        <v>1</v>
      </c>
      <c r="U91" s="26"/>
      <c r="V91" s="187">
        <f t="shared" si="115"/>
        <v>2</v>
      </c>
      <c r="W91" s="187">
        <f t="shared" si="116"/>
        <v>0</v>
      </c>
      <c r="X91" s="285"/>
      <c r="Y91" s="26"/>
      <c r="Z91" s="164">
        <v>1</v>
      </c>
      <c r="AA91" s="26"/>
      <c r="AB91" s="164">
        <v>0</v>
      </c>
      <c r="AC91" s="26"/>
      <c r="AD91" s="187">
        <f t="shared" si="117"/>
        <v>1</v>
      </c>
      <c r="AE91" s="187">
        <f t="shared" si="118"/>
        <v>0</v>
      </c>
      <c r="AF91" s="295"/>
      <c r="AG91" s="27"/>
      <c r="AH91" s="164">
        <v>1</v>
      </c>
      <c r="AI91" s="26"/>
      <c r="AJ91" s="294"/>
      <c r="AK91" s="26"/>
      <c r="AL91" s="187">
        <f t="shared" si="119"/>
        <v>1</v>
      </c>
      <c r="AM91" s="187">
        <f t="shared" si="120"/>
        <v>0</v>
      </c>
      <c r="AN91" s="124">
        <v>0</v>
      </c>
      <c r="AO91" s="124">
        <v>1</v>
      </c>
      <c r="AP91" s="294"/>
      <c r="AQ91" s="26"/>
      <c r="AR91" s="294"/>
      <c r="AS91" s="26"/>
      <c r="AT91" s="187">
        <f t="shared" si="121"/>
        <v>0</v>
      </c>
      <c r="AU91" s="187">
        <f t="shared" si="122"/>
        <v>1</v>
      </c>
      <c r="AV91" s="130">
        <f t="shared" si="123"/>
        <v>4</v>
      </c>
      <c r="AW91" s="130">
        <f t="shared" si="124"/>
        <v>1</v>
      </c>
      <c r="AX91" s="170">
        <f t="shared" si="125"/>
        <v>0.25</v>
      </c>
      <c r="AY91" s="543"/>
      <c r="AZ91" s="543"/>
      <c r="BA91" s="52"/>
      <c r="BB91" s="52"/>
      <c r="BC91" s="194">
        <f t="shared" ref="BC91:BC98" si="126">AV91</f>
        <v>4</v>
      </c>
      <c r="BD91" s="192">
        <f t="shared" ref="BD91:BD98" si="127">AW91</f>
        <v>1</v>
      </c>
      <c r="BE91" s="4">
        <f t="shared" si="54"/>
        <v>0.25</v>
      </c>
    </row>
    <row r="92" spans="2:57" s="17" customFormat="1" ht="152.25" customHeight="1" thickBot="1" x14ac:dyDescent="0.4">
      <c r="B92" s="422"/>
      <c r="C92" s="363"/>
      <c r="D92" s="416"/>
      <c r="E92" s="416"/>
      <c r="F92" s="363"/>
      <c r="G92" s="363"/>
      <c r="H92" s="116" t="s">
        <v>46</v>
      </c>
      <c r="I92" s="399" t="s">
        <v>101</v>
      </c>
      <c r="J92" s="399"/>
      <c r="K92" s="399"/>
      <c r="L92" s="338" t="s">
        <v>367</v>
      </c>
      <c r="M92" s="338"/>
      <c r="N92" s="338"/>
      <c r="O92" s="256" t="s">
        <v>55</v>
      </c>
      <c r="P92" s="164">
        <v>0</v>
      </c>
      <c r="Q92" s="165"/>
      <c r="R92" s="164"/>
      <c r="S92" s="48"/>
      <c r="T92" s="164">
        <v>1</v>
      </c>
      <c r="U92" s="165"/>
      <c r="V92" s="187">
        <f t="shared" si="115"/>
        <v>1</v>
      </c>
      <c r="W92" s="187">
        <f t="shared" si="116"/>
        <v>0</v>
      </c>
      <c r="X92" s="164"/>
      <c r="Y92" s="48"/>
      <c r="Z92" s="164">
        <v>1</v>
      </c>
      <c r="AA92" s="48"/>
      <c r="AB92" s="164">
        <v>0</v>
      </c>
      <c r="AC92" s="48"/>
      <c r="AD92" s="187">
        <f t="shared" si="117"/>
        <v>1</v>
      </c>
      <c r="AE92" s="187">
        <f t="shared" si="118"/>
        <v>0</v>
      </c>
      <c r="AF92" s="296"/>
      <c r="AG92" s="29"/>
      <c r="AH92" s="155">
        <v>1</v>
      </c>
      <c r="AI92" s="48"/>
      <c r="AJ92" s="120">
        <v>0</v>
      </c>
      <c r="AK92" s="48">
        <v>0</v>
      </c>
      <c r="AL92" s="187">
        <f t="shared" si="119"/>
        <v>1</v>
      </c>
      <c r="AM92" s="187">
        <f t="shared" si="120"/>
        <v>0</v>
      </c>
      <c r="AN92" s="155"/>
      <c r="AO92" s="48">
        <v>0</v>
      </c>
      <c r="AP92" s="155"/>
      <c r="AQ92" s="48"/>
      <c r="AR92" s="164">
        <v>0</v>
      </c>
      <c r="AS92" s="48"/>
      <c r="AT92" s="187">
        <f t="shared" si="121"/>
        <v>0</v>
      </c>
      <c r="AU92" s="187">
        <f t="shared" si="122"/>
        <v>0</v>
      </c>
      <c r="AV92" s="130">
        <f t="shared" si="123"/>
        <v>3</v>
      </c>
      <c r="AW92" s="130">
        <f t="shared" si="124"/>
        <v>0</v>
      </c>
      <c r="AX92" s="170">
        <f t="shared" si="125"/>
        <v>0</v>
      </c>
      <c r="AY92" s="358"/>
      <c r="AZ92" s="358"/>
      <c r="BA92" s="23"/>
      <c r="BB92" s="23"/>
      <c r="BC92" s="194">
        <f t="shared" si="126"/>
        <v>3</v>
      </c>
      <c r="BD92" s="192">
        <f t="shared" si="127"/>
        <v>0</v>
      </c>
      <c r="BE92" s="4">
        <f t="shared" si="54"/>
        <v>0</v>
      </c>
    </row>
    <row r="93" spans="2:57" s="17" customFormat="1" ht="152.25" customHeight="1" thickBot="1" x14ac:dyDescent="0.4">
      <c r="B93" s="422"/>
      <c r="C93" s="363"/>
      <c r="D93" s="416"/>
      <c r="E93" s="416"/>
      <c r="F93" s="363"/>
      <c r="G93" s="363"/>
      <c r="H93" s="152" t="s">
        <v>61</v>
      </c>
      <c r="I93" s="399" t="s">
        <v>439</v>
      </c>
      <c r="J93" s="399"/>
      <c r="K93" s="399"/>
      <c r="L93" s="338" t="s">
        <v>373</v>
      </c>
      <c r="M93" s="338"/>
      <c r="N93" s="338"/>
      <c r="O93" s="266" t="s">
        <v>59</v>
      </c>
      <c r="P93" s="164">
        <v>0</v>
      </c>
      <c r="Q93" s="165"/>
      <c r="R93" s="164">
        <v>1</v>
      </c>
      <c r="S93" s="154"/>
      <c r="T93" s="164">
        <v>0</v>
      </c>
      <c r="U93" s="165"/>
      <c r="V93" s="187">
        <f t="shared" si="115"/>
        <v>1</v>
      </c>
      <c r="W93" s="187">
        <f t="shared" si="116"/>
        <v>0</v>
      </c>
      <c r="X93" s="164">
        <v>0</v>
      </c>
      <c r="Y93" s="154"/>
      <c r="Z93" s="164">
        <v>0</v>
      </c>
      <c r="AA93" s="154"/>
      <c r="AB93" s="164">
        <v>0</v>
      </c>
      <c r="AC93" s="154"/>
      <c r="AD93" s="187">
        <f t="shared" si="117"/>
        <v>0</v>
      </c>
      <c r="AE93" s="187">
        <f t="shared" si="118"/>
        <v>0</v>
      </c>
      <c r="AF93" s="125">
        <v>0</v>
      </c>
      <c r="AG93" s="29"/>
      <c r="AH93" s="164">
        <v>0</v>
      </c>
      <c r="AI93" s="154"/>
      <c r="AJ93" s="153"/>
      <c r="AK93" s="154"/>
      <c r="AL93" s="187">
        <f t="shared" si="119"/>
        <v>0</v>
      </c>
      <c r="AM93" s="187">
        <f t="shared" si="120"/>
        <v>0</v>
      </c>
      <c r="AN93" s="164">
        <v>0</v>
      </c>
      <c r="AO93" s="154">
        <v>0</v>
      </c>
      <c r="AP93" s="153">
        <v>0</v>
      </c>
      <c r="AQ93" s="154"/>
      <c r="AR93" s="189">
        <v>0</v>
      </c>
      <c r="AS93" s="154"/>
      <c r="AT93" s="187">
        <f t="shared" si="121"/>
        <v>0</v>
      </c>
      <c r="AU93" s="187">
        <f t="shared" si="122"/>
        <v>0</v>
      </c>
      <c r="AV93" s="130">
        <f t="shared" si="123"/>
        <v>1</v>
      </c>
      <c r="AW93" s="130">
        <f t="shared" si="124"/>
        <v>0</v>
      </c>
      <c r="AX93" s="170">
        <f t="shared" si="125"/>
        <v>0</v>
      </c>
      <c r="AY93" s="358"/>
      <c r="AZ93" s="358"/>
      <c r="BA93" s="151"/>
      <c r="BB93" s="151"/>
      <c r="BC93" s="194">
        <f t="shared" si="126"/>
        <v>1</v>
      </c>
      <c r="BD93" s="192">
        <f t="shared" si="127"/>
        <v>0</v>
      </c>
      <c r="BE93" s="4">
        <f t="shared" si="54"/>
        <v>0</v>
      </c>
    </row>
    <row r="94" spans="2:57" s="17" customFormat="1" ht="136.5" customHeight="1" thickBot="1" x14ac:dyDescent="0.4">
      <c r="B94" s="422"/>
      <c r="C94" s="363"/>
      <c r="D94" s="416"/>
      <c r="E94" s="416"/>
      <c r="F94" s="363"/>
      <c r="G94" s="363"/>
      <c r="H94" s="116" t="s">
        <v>61</v>
      </c>
      <c r="I94" s="399" t="s">
        <v>102</v>
      </c>
      <c r="J94" s="399"/>
      <c r="K94" s="399"/>
      <c r="L94" s="338" t="s">
        <v>373</v>
      </c>
      <c r="M94" s="338"/>
      <c r="N94" s="338"/>
      <c r="O94" s="266" t="s">
        <v>59</v>
      </c>
      <c r="P94" s="164">
        <v>0</v>
      </c>
      <c r="Q94" s="165"/>
      <c r="R94" s="164">
        <v>0</v>
      </c>
      <c r="S94" s="48"/>
      <c r="T94" s="120">
        <v>1</v>
      </c>
      <c r="U94" s="165">
        <v>0</v>
      </c>
      <c r="V94" s="187">
        <f t="shared" si="115"/>
        <v>1</v>
      </c>
      <c r="W94" s="187">
        <f t="shared" si="116"/>
        <v>0</v>
      </c>
      <c r="X94" s="164">
        <v>0</v>
      </c>
      <c r="Y94" s="48"/>
      <c r="Z94" s="164">
        <v>0</v>
      </c>
      <c r="AA94" s="48"/>
      <c r="AB94" s="120">
        <v>1</v>
      </c>
      <c r="AC94" s="48">
        <v>0</v>
      </c>
      <c r="AD94" s="187">
        <f t="shared" si="117"/>
        <v>1</v>
      </c>
      <c r="AE94" s="187">
        <f t="shared" si="118"/>
        <v>0</v>
      </c>
      <c r="AF94" s="125">
        <v>0</v>
      </c>
      <c r="AG94" s="29"/>
      <c r="AH94" s="164">
        <v>0</v>
      </c>
      <c r="AI94" s="48"/>
      <c r="AJ94" s="120">
        <v>1</v>
      </c>
      <c r="AK94" s="48">
        <v>0</v>
      </c>
      <c r="AL94" s="187">
        <f t="shared" si="119"/>
        <v>1</v>
      </c>
      <c r="AM94" s="187">
        <f t="shared" si="120"/>
        <v>0</v>
      </c>
      <c r="AN94" s="164">
        <v>0</v>
      </c>
      <c r="AO94" s="48"/>
      <c r="AP94" s="164">
        <v>0</v>
      </c>
      <c r="AQ94" s="48"/>
      <c r="AR94" s="120">
        <v>0</v>
      </c>
      <c r="AS94" s="48">
        <v>0</v>
      </c>
      <c r="AT94" s="187">
        <f t="shared" si="121"/>
        <v>0</v>
      </c>
      <c r="AU94" s="187">
        <f t="shared" si="122"/>
        <v>0</v>
      </c>
      <c r="AV94" s="130">
        <f t="shared" si="123"/>
        <v>3</v>
      </c>
      <c r="AW94" s="130">
        <f t="shared" si="124"/>
        <v>0</v>
      </c>
      <c r="AX94" s="170">
        <f t="shared" si="125"/>
        <v>0</v>
      </c>
      <c r="AY94" s="358"/>
      <c r="AZ94" s="358"/>
      <c r="BA94" s="23"/>
      <c r="BB94" s="23"/>
      <c r="BC94" s="194">
        <f t="shared" si="126"/>
        <v>3</v>
      </c>
      <c r="BD94" s="192">
        <f t="shared" si="127"/>
        <v>0</v>
      </c>
      <c r="BE94" s="4">
        <f t="shared" si="54"/>
        <v>0</v>
      </c>
    </row>
    <row r="95" spans="2:57" s="17" customFormat="1" ht="78" customHeight="1" thickBot="1" x14ac:dyDescent="0.4">
      <c r="B95" s="422"/>
      <c r="C95" s="363"/>
      <c r="D95" s="416"/>
      <c r="E95" s="416"/>
      <c r="F95" s="363"/>
      <c r="G95" s="363"/>
      <c r="H95" s="116" t="s">
        <v>68</v>
      </c>
      <c r="I95" s="399" t="s">
        <v>103</v>
      </c>
      <c r="J95" s="399"/>
      <c r="K95" s="399"/>
      <c r="L95" s="338" t="s">
        <v>373</v>
      </c>
      <c r="M95" s="338"/>
      <c r="N95" s="338"/>
      <c r="O95" s="266" t="s">
        <v>59</v>
      </c>
      <c r="P95" s="164">
        <v>0</v>
      </c>
      <c r="Q95" s="165"/>
      <c r="R95" s="164">
        <v>0</v>
      </c>
      <c r="S95" s="48"/>
      <c r="T95" s="120">
        <v>1</v>
      </c>
      <c r="U95" s="165">
        <v>0</v>
      </c>
      <c r="V95" s="187">
        <f t="shared" si="115"/>
        <v>1</v>
      </c>
      <c r="W95" s="187">
        <f t="shared" si="116"/>
        <v>0</v>
      </c>
      <c r="X95" s="164"/>
      <c r="Y95" s="48"/>
      <c r="Z95" s="120">
        <v>0</v>
      </c>
      <c r="AA95" s="48">
        <v>0</v>
      </c>
      <c r="AB95" s="120">
        <v>1</v>
      </c>
      <c r="AC95" s="48">
        <v>0</v>
      </c>
      <c r="AD95" s="187">
        <f t="shared" si="117"/>
        <v>1</v>
      </c>
      <c r="AE95" s="187">
        <f t="shared" si="118"/>
        <v>0</v>
      </c>
      <c r="AF95" s="125"/>
      <c r="AG95" s="29">
        <v>0</v>
      </c>
      <c r="AH95" s="120">
        <v>0</v>
      </c>
      <c r="AI95" s="48">
        <v>0</v>
      </c>
      <c r="AJ95" s="120">
        <v>1</v>
      </c>
      <c r="AK95" s="48"/>
      <c r="AL95" s="187">
        <f t="shared" si="119"/>
        <v>1</v>
      </c>
      <c r="AM95" s="187">
        <f t="shared" si="120"/>
        <v>0</v>
      </c>
      <c r="AN95" s="120">
        <v>0</v>
      </c>
      <c r="AO95" s="48">
        <v>0</v>
      </c>
      <c r="AP95" s="120">
        <v>0</v>
      </c>
      <c r="AQ95" s="48">
        <v>0</v>
      </c>
      <c r="AR95" s="120">
        <v>0</v>
      </c>
      <c r="AS95" s="48"/>
      <c r="AT95" s="187">
        <f t="shared" si="121"/>
        <v>0</v>
      </c>
      <c r="AU95" s="187">
        <f t="shared" si="122"/>
        <v>0</v>
      </c>
      <c r="AV95" s="130">
        <f t="shared" si="123"/>
        <v>3</v>
      </c>
      <c r="AW95" s="130">
        <f t="shared" si="124"/>
        <v>0</v>
      </c>
      <c r="AX95" s="170">
        <f t="shared" si="125"/>
        <v>0</v>
      </c>
      <c r="AY95" s="358"/>
      <c r="AZ95" s="358"/>
      <c r="BA95" s="23"/>
      <c r="BB95" s="23"/>
      <c r="BC95" s="194">
        <f t="shared" si="126"/>
        <v>3</v>
      </c>
      <c r="BD95" s="192">
        <f t="shared" si="127"/>
        <v>0</v>
      </c>
      <c r="BE95" s="4">
        <f t="shared" si="54"/>
        <v>0</v>
      </c>
    </row>
    <row r="96" spans="2:57" s="17" customFormat="1" ht="136.5" customHeight="1" thickBot="1" x14ac:dyDescent="0.4">
      <c r="B96" s="422"/>
      <c r="C96" s="363"/>
      <c r="D96" s="416"/>
      <c r="E96" s="416"/>
      <c r="F96" s="363"/>
      <c r="G96" s="363"/>
      <c r="H96" s="116" t="s">
        <v>61</v>
      </c>
      <c r="I96" s="399" t="s">
        <v>104</v>
      </c>
      <c r="J96" s="399"/>
      <c r="K96" s="399"/>
      <c r="L96" s="338" t="s">
        <v>373</v>
      </c>
      <c r="M96" s="338"/>
      <c r="N96" s="338"/>
      <c r="O96" s="256" t="s">
        <v>55</v>
      </c>
      <c r="P96" s="164">
        <v>0</v>
      </c>
      <c r="Q96" s="165"/>
      <c r="R96" s="164"/>
      <c r="S96" s="48"/>
      <c r="T96" s="120">
        <v>1</v>
      </c>
      <c r="U96" s="165">
        <v>0</v>
      </c>
      <c r="V96" s="187">
        <f t="shared" si="115"/>
        <v>1</v>
      </c>
      <c r="W96" s="187">
        <f t="shared" si="116"/>
        <v>0</v>
      </c>
      <c r="X96" s="164"/>
      <c r="Y96" s="48"/>
      <c r="Z96" s="120">
        <v>1</v>
      </c>
      <c r="AA96" s="48"/>
      <c r="AB96" s="164"/>
      <c r="AC96" s="48"/>
      <c r="AD96" s="187">
        <f t="shared" si="117"/>
        <v>1</v>
      </c>
      <c r="AE96" s="187">
        <f t="shared" si="118"/>
        <v>0</v>
      </c>
      <c r="AF96" s="125">
        <v>0</v>
      </c>
      <c r="AG96" s="29">
        <v>0</v>
      </c>
      <c r="AH96" s="157">
        <v>1</v>
      </c>
      <c r="AI96" s="48"/>
      <c r="AJ96" s="120">
        <v>0</v>
      </c>
      <c r="AK96" s="48">
        <v>0</v>
      </c>
      <c r="AL96" s="187">
        <f t="shared" si="119"/>
        <v>1</v>
      </c>
      <c r="AM96" s="187">
        <f t="shared" si="120"/>
        <v>0</v>
      </c>
      <c r="AN96" s="164"/>
      <c r="AO96" s="48"/>
      <c r="AP96" s="120">
        <v>1</v>
      </c>
      <c r="AQ96" s="48"/>
      <c r="AR96" s="164"/>
      <c r="AS96" s="48"/>
      <c r="AT96" s="187">
        <f t="shared" si="121"/>
        <v>1</v>
      </c>
      <c r="AU96" s="187">
        <f t="shared" si="122"/>
        <v>0</v>
      </c>
      <c r="AV96" s="130">
        <f t="shared" si="123"/>
        <v>4</v>
      </c>
      <c r="AW96" s="130">
        <f t="shared" si="124"/>
        <v>0</v>
      </c>
      <c r="AX96" s="170">
        <f t="shared" si="125"/>
        <v>0</v>
      </c>
      <c r="AY96" s="358"/>
      <c r="AZ96" s="358"/>
      <c r="BA96" s="23"/>
      <c r="BB96" s="23"/>
      <c r="BC96" s="194">
        <f t="shared" si="126"/>
        <v>4</v>
      </c>
      <c r="BD96" s="192">
        <f t="shared" si="127"/>
        <v>0</v>
      </c>
      <c r="BE96" s="4">
        <f t="shared" si="54"/>
        <v>0</v>
      </c>
    </row>
    <row r="97" spans="2:59" s="17" customFormat="1" ht="170.25" customHeight="1" thickBot="1" x14ac:dyDescent="0.4">
      <c r="B97" s="422"/>
      <c r="C97" s="363"/>
      <c r="D97" s="416"/>
      <c r="E97" s="416"/>
      <c r="F97" s="363"/>
      <c r="G97" s="363"/>
      <c r="H97" s="116" t="s">
        <v>61</v>
      </c>
      <c r="I97" s="399" t="s">
        <v>424</v>
      </c>
      <c r="J97" s="399"/>
      <c r="K97" s="399"/>
      <c r="L97" s="338" t="s">
        <v>373</v>
      </c>
      <c r="M97" s="338"/>
      <c r="N97" s="338"/>
      <c r="O97" s="256" t="s">
        <v>55</v>
      </c>
      <c r="P97" s="164">
        <v>1</v>
      </c>
      <c r="Q97" s="165"/>
      <c r="R97" s="164">
        <v>0</v>
      </c>
      <c r="S97" s="48"/>
      <c r="T97" s="120">
        <v>1</v>
      </c>
      <c r="U97" s="165">
        <v>0</v>
      </c>
      <c r="V97" s="187">
        <f t="shared" si="115"/>
        <v>2</v>
      </c>
      <c r="W97" s="187">
        <f t="shared" si="116"/>
        <v>0</v>
      </c>
      <c r="X97" s="164">
        <v>0</v>
      </c>
      <c r="Y97" s="48"/>
      <c r="Z97" s="120">
        <v>1</v>
      </c>
      <c r="AA97" s="48"/>
      <c r="AB97" s="120">
        <v>0</v>
      </c>
      <c r="AC97" s="48"/>
      <c r="AD97" s="187">
        <f t="shared" si="117"/>
        <v>1</v>
      </c>
      <c r="AE97" s="187">
        <f t="shared" si="118"/>
        <v>0</v>
      </c>
      <c r="AF97" s="120">
        <v>0</v>
      </c>
      <c r="AG97" s="48"/>
      <c r="AH97" s="164">
        <v>1</v>
      </c>
      <c r="AI97" s="48">
        <v>0</v>
      </c>
      <c r="AJ97" s="120">
        <v>0</v>
      </c>
      <c r="AK97" s="48"/>
      <c r="AL97" s="187">
        <f t="shared" si="119"/>
        <v>1</v>
      </c>
      <c r="AM97" s="187">
        <f t="shared" si="120"/>
        <v>0</v>
      </c>
      <c r="AN97" s="164">
        <v>0</v>
      </c>
      <c r="AO97" s="48"/>
      <c r="AP97" s="120">
        <v>1</v>
      </c>
      <c r="AQ97" s="48">
        <v>0</v>
      </c>
      <c r="AR97" s="120">
        <v>0</v>
      </c>
      <c r="AS97" s="48"/>
      <c r="AT97" s="187">
        <f t="shared" si="121"/>
        <v>1</v>
      </c>
      <c r="AU97" s="187">
        <f t="shared" si="122"/>
        <v>0</v>
      </c>
      <c r="AV97" s="130">
        <f t="shared" si="123"/>
        <v>5</v>
      </c>
      <c r="AW97" s="130">
        <f t="shared" si="124"/>
        <v>0</v>
      </c>
      <c r="AX97" s="170">
        <f t="shared" si="125"/>
        <v>0</v>
      </c>
      <c r="AY97" s="358"/>
      <c r="AZ97" s="358"/>
      <c r="BA97" s="23"/>
      <c r="BB97" s="23"/>
      <c r="BC97" s="194">
        <f t="shared" si="126"/>
        <v>5</v>
      </c>
      <c r="BD97" s="192">
        <f t="shared" si="127"/>
        <v>0</v>
      </c>
      <c r="BE97" s="4">
        <f t="shared" si="54"/>
        <v>0</v>
      </c>
    </row>
    <row r="98" spans="2:59" s="17" customFormat="1" ht="99.75" customHeight="1" thickBot="1" x14ac:dyDescent="0.4">
      <c r="B98" s="525"/>
      <c r="C98" s="364"/>
      <c r="D98" s="418"/>
      <c r="E98" s="418"/>
      <c r="F98" s="364"/>
      <c r="G98" s="364"/>
      <c r="H98" s="117" t="s">
        <v>46</v>
      </c>
      <c r="I98" s="539" t="s">
        <v>105</v>
      </c>
      <c r="J98" s="539"/>
      <c r="K98" s="539"/>
      <c r="L98" s="384" t="s">
        <v>372</v>
      </c>
      <c r="M98" s="384"/>
      <c r="N98" s="384"/>
      <c r="O98" s="257" t="s">
        <v>55</v>
      </c>
      <c r="P98" s="126">
        <v>1</v>
      </c>
      <c r="Q98" s="21"/>
      <c r="R98" s="126">
        <v>1</v>
      </c>
      <c r="S98" s="21"/>
      <c r="T98" s="126">
        <v>1</v>
      </c>
      <c r="U98" s="21">
        <v>0</v>
      </c>
      <c r="V98" s="187">
        <f t="shared" si="115"/>
        <v>3</v>
      </c>
      <c r="W98" s="187">
        <f t="shared" si="116"/>
        <v>0</v>
      </c>
      <c r="X98" s="126">
        <v>1</v>
      </c>
      <c r="Y98" s="21">
        <v>0</v>
      </c>
      <c r="Z98" s="126">
        <v>1</v>
      </c>
      <c r="AA98" s="21"/>
      <c r="AB98" s="126">
        <v>1</v>
      </c>
      <c r="AC98" s="21">
        <v>0</v>
      </c>
      <c r="AD98" s="187">
        <f t="shared" si="117"/>
        <v>3</v>
      </c>
      <c r="AE98" s="187">
        <f t="shared" si="118"/>
        <v>0</v>
      </c>
      <c r="AF98" s="156">
        <v>1</v>
      </c>
      <c r="AG98" s="21"/>
      <c r="AH98" s="156">
        <v>1</v>
      </c>
      <c r="AI98" s="21"/>
      <c r="AJ98" s="156">
        <v>1</v>
      </c>
      <c r="AK98" s="21">
        <v>0</v>
      </c>
      <c r="AL98" s="187">
        <f t="shared" si="119"/>
        <v>3</v>
      </c>
      <c r="AM98" s="187">
        <f t="shared" si="120"/>
        <v>0</v>
      </c>
      <c r="AN98" s="156">
        <v>1</v>
      </c>
      <c r="AO98" s="21"/>
      <c r="AP98" s="126">
        <v>1</v>
      </c>
      <c r="AQ98" s="21">
        <v>0</v>
      </c>
      <c r="AR98" s="156">
        <v>1</v>
      </c>
      <c r="AS98" s="21"/>
      <c r="AT98" s="187">
        <f t="shared" si="121"/>
        <v>3</v>
      </c>
      <c r="AU98" s="187">
        <f t="shared" si="122"/>
        <v>0</v>
      </c>
      <c r="AV98" s="130">
        <f t="shared" si="123"/>
        <v>12</v>
      </c>
      <c r="AW98" s="130">
        <f t="shared" si="124"/>
        <v>0</v>
      </c>
      <c r="AX98" s="170">
        <f t="shared" si="125"/>
        <v>0</v>
      </c>
      <c r="AY98" s="383"/>
      <c r="AZ98" s="383"/>
      <c r="BA98" s="53"/>
      <c r="BB98" s="53"/>
      <c r="BC98" s="194">
        <f t="shared" si="126"/>
        <v>12</v>
      </c>
      <c r="BD98" s="192">
        <f t="shared" si="127"/>
        <v>0</v>
      </c>
      <c r="BE98" s="4">
        <f t="shared" si="54"/>
        <v>0</v>
      </c>
    </row>
    <row r="99" spans="2:59" s="17" customFormat="1" ht="37.5" customHeight="1" thickBot="1" x14ac:dyDescent="0.4">
      <c r="B99" s="414"/>
      <c r="C99" s="415"/>
      <c r="D99" s="415"/>
      <c r="E99" s="415"/>
      <c r="F99" s="415"/>
      <c r="G99" s="415"/>
      <c r="H99" s="415"/>
      <c r="I99" s="398" t="s">
        <v>260</v>
      </c>
      <c r="J99" s="398"/>
      <c r="K99" s="398"/>
      <c r="L99" s="398"/>
      <c r="M99" s="398"/>
      <c r="N99" s="398"/>
      <c r="O99" s="398"/>
      <c r="P99" s="204"/>
      <c r="Q99" s="205"/>
      <c r="R99" s="205"/>
      <c r="S99" s="205"/>
      <c r="T99" s="205"/>
      <c r="U99" s="205"/>
      <c r="V99" s="205"/>
      <c r="W99" s="205"/>
      <c r="X99" s="205"/>
      <c r="Y99" s="205"/>
      <c r="Z99" s="205"/>
      <c r="AA99" s="205"/>
      <c r="AB99" s="205"/>
      <c r="AC99" s="205"/>
      <c r="AD99" s="205"/>
      <c r="AE99" s="205"/>
      <c r="AF99" s="205"/>
      <c r="AG99" s="205"/>
      <c r="AH99" s="205"/>
      <c r="AI99" s="205"/>
      <c r="AJ99" s="205"/>
      <c r="AK99" s="205"/>
      <c r="AL99" s="205"/>
      <c r="AM99" s="205"/>
      <c r="AN99" s="205"/>
      <c r="AO99" s="205"/>
      <c r="AP99" s="205"/>
      <c r="AQ99" s="205"/>
      <c r="AR99" s="205"/>
      <c r="AS99" s="205"/>
      <c r="AT99" s="205"/>
      <c r="AU99" s="248"/>
      <c r="AV99" s="133"/>
      <c r="AW99" s="134"/>
      <c r="AX99" s="135"/>
      <c r="AY99" s="361"/>
      <c r="AZ99" s="362"/>
      <c r="BA99" s="132"/>
      <c r="BB99" s="132"/>
      <c r="BC99" s="127">
        <f>SUM(BC100:BC101)</f>
        <v>7</v>
      </c>
      <c r="BD99" s="128">
        <f>SUM(BD100:BD101)</f>
        <v>0</v>
      </c>
      <c r="BE99" s="4">
        <f t="shared" si="54"/>
        <v>0</v>
      </c>
    </row>
    <row r="100" spans="2:59" s="17" customFormat="1" ht="155.25" customHeight="1" thickBot="1" x14ac:dyDescent="0.4">
      <c r="B100" s="422" t="s">
        <v>45</v>
      </c>
      <c r="C100" s="363" t="s">
        <v>78</v>
      </c>
      <c r="D100" s="416" t="s">
        <v>79</v>
      </c>
      <c r="E100" s="416"/>
      <c r="F100" s="363" t="s">
        <v>106</v>
      </c>
      <c r="G100" s="363"/>
      <c r="H100" s="116" t="s">
        <v>46</v>
      </c>
      <c r="I100" s="399" t="s">
        <v>323</v>
      </c>
      <c r="J100" s="399"/>
      <c r="K100" s="399"/>
      <c r="L100" s="338" t="s">
        <v>367</v>
      </c>
      <c r="M100" s="338"/>
      <c r="N100" s="338"/>
      <c r="O100" s="252" t="s">
        <v>37</v>
      </c>
      <c r="P100" s="155">
        <v>0</v>
      </c>
      <c r="Q100" s="165"/>
      <c r="R100" s="155"/>
      <c r="S100" s="48"/>
      <c r="T100" s="164">
        <v>1</v>
      </c>
      <c r="U100" s="165">
        <v>0</v>
      </c>
      <c r="V100" s="187">
        <f t="shared" ref="V100:V101" si="128">SUM(P100,R100,T100)</f>
        <v>1</v>
      </c>
      <c r="W100" s="187">
        <f t="shared" ref="W100:W101" si="129">SUM(Q100,S100,U100)</f>
        <v>0</v>
      </c>
      <c r="X100" s="155">
        <v>1</v>
      </c>
      <c r="Y100" s="48"/>
      <c r="Z100" s="155"/>
      <c r="AA100" s="48"/>
      <c r="AB100" s="164">
        <v>1</v>
      </c>
      <c r="AC100" s="48">
        <v>0</v>
      </c>
      <c r="AD100" s="187">
        <f t="shared" ref="AD100:AD101" si="130">SUM(X100,Z100,AB100)</f>
        <v>2</v>
      </c>
      <c r="AE100" s="187">
        <f t="shared" ref="AE100:AE101" si="131">SUM(Y100,AA100,AC100)</f>
        <v>0</v>
      </c>
      <c r="AF100" s="155"/>
      <c r="AG100" s="48"/>
      <c r="AH100" s="155">
        <v>1</v>
      </c>
      <c r="AI100" s="48"/>
      <c r="AJ100" s="155"/>
      <c r="AK100" s="48"/>
      <c r="AL100" s="187">
        <f t="shared" ref="AL100:AL101" si="132">SUM(AF100,AH100,AJ100)</f>
        <v>1</v>
      </c>
      <c r="AM100" s="187">
        <f t="shared" ref="AM100:AM101" si="133">SUM(AG100,AI100,AK100)</f>
        <v>0</v>
      </c>
      <c r="AN100" s="167"/>
      <c r="AO100" s="48"/>
      <c r="AP100" s="155"/>
      <c r="AQ100" s="48"/>
      <c r="AR100" s="155">
        <v>0</v>
      </c>
      <c r="AS100" s="48">
        <v>0</v>
      </c>
      <c r="AT100" s="187">
        <f t="shared" ref="AT100:AT101" si="134">SUM(AN100,AP100,AR100)</f>
        <v>0</v>
      </c>
      <c r="AU100" s="187">
        <f t="shared" ref="AU100:AU101" si="135">SUM(AO100,AQ100,AS100)</f>
        <v>0</v>
      </c>
      <c r="AV100" s="130">
        <f t="shared" ref="AV100:AV101" si="136">SUM(V100,AD100,AL100,AT100)</f>
        <v>4</v>
      </c>
      <c r="AW100" s="130">
        <f t="shared" ref="AW100:AW101" si="137">SUM(W100,AE100,AM100,AU100)</f>
        <v>0</v>
      </c>
      <c r="AX100" s="170">
        <f>AW100/AV100</f>
        <v>0</v>
      </c>
      <c r="AY100" s="358"/>
      <c r="AZ100" s="358"/>
      <c r="BA100" s="23"/>
      <c r="BB100" s="23"/>
      <c r="BC100" s="194">
        <f>AV100</f>
        <v>4</v>
      </c>
      <c r="BD100" s="192">
        <f>AW100</f>
        <v>0</v>
      </c>
      <c r="BE100" s="4">
        <f t="shared" si="54"/>
        <v>0</v>
      </c>
    </row>
    <row r="101" spans="2:59" s="17" customFormat="1" ht="117" customHeight="1" thickBot="1" x14ac:dyDescent="0.4">
      <c r="B101" s="422"/>
      <c r="C101" s="363"/>
      <c r="D101" s="416"/>
      <c r="E101" s="416"/>
      <c r="F101" s="363"/>
      <c r="G101" s="363"/>
      <c r="H101" s="123" t="s">
        <v>46</v>
      </c>
      <c r="I101" s="396" t="s">
        <v>324</v>
      </c>
      <c r="J101" s="396"/>
      <c r="K101" s="396"/>
      <c r="L101" s="338" t="s">
        <v>371</v>
      </c>
      <c r="M101" s="338"/>
      <c r="N101" s="338"/>
      <c r="O101" s="256" t="s">
        <v>55</v>
      </c>
      <c r="P101" s="155">
        <v>1</v>
      </c>
      <c r="Q101" s="165"/>
      <c r="R101" s="155"/>
      <c r="S101" s="48"/>
      <c r="T101" s="164">
        <v>1</v>
      </c>
      <c r="U101" s="165">
        <v>0</v>
      </c>
      <c r="V101" s="187">
        <f t="shared" si="128"/>
        <v>2</v>
      </c>
      <c r="W101" s="187">
        <f t="shared" si="129"/>
        <v>0</v>
      </c>
      <c r="X101" s="155"/>
      <c r="Y101" s="48"/>
      <c r="Z101" s="155"/>
      <c r="AA101" s="48"/>
      <c r="AB101" s="164"/>
      <c r="AC101" s="48"/>
      <c r="AD101" s="187">
        <f t="shared" si="130"/>
        <v>0</v>
      </c>
      <c r="AE101" s="187">
        <f t="shared" si="131"/>
        <v>0</v>
      </c>
      <c r="AF101" s="155"/>
      <c r="AG101" s="48"/>
      <c r="AH101" s="155">
        <v>1</v>
      </c>
      <c r="AI101" s="48"/>
      <c r="AJ101" s="155">
        <v>0</v>
      </c>
      <c r="AK101" s="48">
        <v>0</v>
      </c>
      <c r="AL101" s="187">
        <f t="shared" si="132"/>
        <v>1</v>
      </c>
      <c r="AM101" s="187">
        <f t="shared" si="133"/>
        <v>0</v>
      </c>
      <c r="AN101" s="167"/>
      <c r="AO101" s="48"/>
      <c r="AP101" s="155">
        <v>0</v>
      </c>
      <c r="AQ101" s="48">
        <v>0</v>
      </c>
      <c r="AR101" s="155">
        <v>0</v>
      </c>
      <c r="AS101" s="48">
        <v>0</v>
      </c>
      <c r="AT101" s="187">
        <f t="shared" si="134"/>
        <v>0</v>
      </c>
      <c r="AU101" s="187">
        <f t="shared" si="135"/>
        <v>0</v>
      </c>
      <c r="AV101" s="130">
        <f t="shared" si="136"/>
        <v>3</v>
      </c>
      <c r="AW101" s="130">
        <f t="shared" si="137"/>
        <v>0</v>
      </c>
      <c r="AX101" s="170">
        <f>AW101/AV101</f>
        <v>0</v>
      </c>
      <c r="AY101" s="358"/>
      <c r="AZ101" s="358"/>
      <c r="BA101" s="23"/>
      <c r="BB101" s="23"/>
      <c r="BC101" s="194">
        <f>AV101</f>
        <v>3</v>
      </c>
      <c r="BD101" s="192">
        <f>AW101</f>
        <v>0</v>
      </c>
      <c r="BE101" s="4">
        <f t="shared" si="54"/>
        <v>0</v>
      </c>
    </row>
    <row r="102" spans="2:59" s="17" customFormat="1" ht="54" customHeight="1" thickBot="1" x14ac:dyDescent="0.4">
      <c r="B102" s="414"/>
      <c r="C102" s="415"/>
      <c r="D102" s="415"/>
      <c r="E102" s="415"/>
      <c r="F102" s="415"/>
      <c r="G102" s="415"/>
      <c r="H102" s="415"/>
      <c r="I102" s="398" t="s">
        <v>348</v>
      </c>
      <c r="J102" s="398"/>
      <c r="K102" s="398"/>
      <c r="L102" s="398"/>
      <c r="M102" s="398"/>
      <c r="N102" s="398"/>
      <c r="O102" s="398"/>
      <c r="P102" s="204"/>
      <c r="Q102" s="205"/>
      <c r="R102" s="205"/>
      <c r="S102" s="205"/>
      <c r="T102" s="205"/>
      <c r="U102" s="205"/>
      <c r="V102" s="205"/>
      <c r="W102" s="205"/>
      <c r="X102" s="205"/>
      <c r="Y102" s="205"/>
      <c r="Z102" s="205"/>
      <c r="AA102" s="205"/>
      <c r="AB102" s="205"/>
      <c r="AC102" s="205"/>
      <c r="AD102" s="205"/>
      <c r="AE102" s="205"/>
      <c r="AF102" s="205"/>
      <c r="AG102" s="205"/>
      <c r="AH102" s="205"/>
      <c r="AI102" s="205"/>
      <c r="AJ102" s="205"/>
      <c r="AK102" s="205"/>
      <c r="AL102" s="205"/>
      <c r="AM102" s="205"/>
      <c r="AN102" s="205"/>
      <c r="AO102" s="205"/>
      <c r="AP102" s="205"/>
      <c r="AQ102" s="205"/>
      <c r="AR102" s="205"/>
      <c r="AS102" s="205"/>
      <c r="AT102" s="205"/>
      <c r="AU102" s="248"/>
      <c r="AV102" s="133"/>
      <c r="AW102" s="134"/>
      <c r="AX102" s="135"/>
      <c r="AY102" s="361"/>
      <c r="AZ102" s="362"/>
      <c r="BA102" s="132"/>
      <c r="BB102" s="132"/>
      <c r="BC102" s="127">
        <f>SUM(BC103:BC105)</f>
        <v>3</v>
      </c>
      <c r="BD102" s="128">
        <f>SUM(BD103:BD105)</f>
        <v>0</v>
      </c>
      <c r="BE102" s="4">
        <f t="shared" ref="BE102" si="138">BD102/BC102</f>
        <v>0</v>
      </c>
    </row>
    <row r="103" spans="2:59" s="17" customFormat="1" ht="112.5" customHeight="1" thickBot="1" x14ac:dyDescent="0.4">
      <c r="B103" s="422" t="s">
        <v>45</v>
      </c>
      <c r="C103" s="424" t="s">
        <v>349</v>
      </c>
      <c r="D103" s="387" t="s">
        <v>350</v>
      </c>
      <c r="E103" s="389"/>
      <c r="F103" s="363" t="s">
        <v>106</v>
      </c>
      <c r="G103" s="363"/>
      <c r="H103" s="183"/>
      <c r="I103" s="332" t="s">
        <v>425</v>
      </c>
      <c r="J103" s="333"/>
      <c r="K103" s="334"/>
      <c r="L103" s="338" t="s">
        <v>370</v>
      </c>
      <c r="M103" s="338"/>
      <c r="N103" s="338"/>
      <c r="O103" s="255" t="s">
        <v>37</v>
      </c>
      <c r="P103" s="284">
        <v>1</v>
      </c>
      <c r="Q103" s="276"/>
      <c r="R103" s="284"/>
      <c r="S103" s="169"/>
      <c r="T103" s="279">
        <v>0</v>
      </c>
      <c r="U103" s="276">
        <v>0</v>
      </c>
      <c r="V103" s="187">
        <f t="shared" ref="V103:V105" si="139">SUM(P103,R103,T103)</f>
        <v>1</v>
      </c>
      <c r="W103" s="187">
        <f t="shared" ref="W103:W105" si="140">SUM(Q103,S103,U103)</f>
        <v>0</v>
      </c>
      <c r="X103" s="284"/>
      <c r="Y103" s="169"/>
      <c r="Z103" s="284"/>
      <c r="AA103" s="169"/>
      <c r="AB103" s="279">
        <v>0</v>
      </c>
      <c r="AC103" s="169">
        <v>0</v>
      </c>
      <c r="AD103" s="187">
        <f t="shared" ref="AD103:AD105" si="141">SUM(X103,Z103,AB103)</f>
        <v>0</v>
      </c>
      <c r="AE103" s="187">
        <f t="shared" ref="AD103:AE105" si="142">SUM(Y103,AA103,AC103)</f>
        <v>0</v>
      </c>
      <c r="AF103" s="284"/>
      <c r="AG103" s="169"/>
      <c r="AH103" s="284"/>
      <c r="AI103" s="169"/>
      <c r="AJ103" s="184"/>
      <c r="AK103" s="169"/>
      <c r="AL103" s="187">
        <f t="shared" ref="AL103:AL105" si="143">SUM(AF103,AH103,AJ103)</f>
        <v>0</v>
      </c>
      <c r="AM103" s="187">
        <f t="shared" ref="AM103:AM105" si="144">SUM(AG103,AI103,AK103)</f>
        <v>0</v>
      </c>
      <c r="AN103" s="284"/>
      <c r="AO103" s="169"/>
      <c r="AP103" s="284"/>
      <c r="AQ103" s="169"/>
      <c r="AR103" s="284">
        <v>0</v>
      </c>
      <c r="AS103" s="169">
        <v>0</v>
      </c>
      <c r="AT103" s="187">
        <f t="shared" ref="AT103:AT105" si="145">SUM(AN103,AP103,AR103)</f>
        <v>0</v>
      </c>
      <c r="AU103" s="187">
        <f t="shared" ref="AU103:AU105" si="146">SUM(AO103,AQ103,AS103)</f>
        <v>0</v>
      </c>
      <c r="AV103" s="130">
        <f t="shared" ref="AV103:AV105" si="147">SUM(V103,AD103,AL103,AT103)</f>
        <v>1</v>
      </c>
      <c r="AW103" s="130">
        <f t="shared" ref="AW103:AW105" si="148">SUM(W103,AE103,AM103,AU103)</f>
        <v>0</v>
      </c>
      <c r="AX103" s="170">
        <f>AW103/AV103</f>
        <v>0</v>
      </c>
      <c r="AY103" s="347"/>
      <c r="AZ103" s="348"/>
      <c r="BA103" s="185"/>
      <c r="BB103" s="185"/>
      <c r="BC103" s="201">
        <f>AV103</f>
        <v>1</v>
      </c>
      <c r="BD103" s="202">
        <f>AW103</f>
        <v>0</v>
      </c>
      <c r="BE103" s="4">
        <f t="shared" si="54"/>
        <v>0</v>
      </c>
    </row>
    <row r="104" spans="2:59" s="17" customFormat="1" ht="100.5" customHeight="1" thickBot="1" x14ac:dyDescent="0.4">
      <c r="B104" s="422"/>
      <c r="C104" s="425"/>
      <c r="D104" s="390"/>
      <c r="E104" s="392"/>
      <c r="F104" s="363"/>
      <c r="G104" s="363"/>
      <c r="H104" s="183" t="s">
        <v>61</v>
      </c>
      <c r="I104" s="332" t="s">
        <v>351</v>
      </c>
      <c r="J104" s="333"/>
      <c r="K104" s="334"/>
      <c r="L104" s="338" t="s">
        <v>370</v>
      </c>
      <c r="M104" s="338"/>
      <c r="N104" s="338"/>
      <c r="O104" s="262" t="s">
        <v>55</v>
      </c>
      <c r="P104" s="284">
        <v>1</v>
      </c>
      <c r="Q104" s="276"/>
      <c r="R104" s="284"/>
      <c r="S104" s="169"/>
      <c r="T104" s="279">
        <v>0</v>
      </c>
      <c r="U104" s="276">
        <v>0</v>
      </c>
      <c r="V104" s="187">
        <f t="shared" si="139"/>
        <v>1</v>
      </c>
      <c r="W104" s="187">
        <f t="shared" si="140"/>
        <v>0</v>
      </c>
      <c r="X104" s="284"/>
      <c r="Y104" s="169"/>
      <c r="Z104" s="284"/>
      <c r="AA104" s="169"/>
      <c r="AB104" s="279">
        <v>0</v>
      </c>
      <c r="AC104" s="169"/>
      <c r="AD104" s="187">
        <f t="shared" si="142"/>
        <v>0</v>
      </c>
      <c r="AE104" s="187">
        <f t="shared" si="142"/>
        <v>0</v>
      </c>
      <c r="AF104" s="284"/>
      <c r="AG104" s="169"/>
      <c r="AH104" s="284"/>
      <c r="AI104" s="169"/>
      <c r="AJ104" s="184"/>
      <c r="AK104" s="169"/>
      <c r="AL104" s="187">
        <f t="shared" si="143"/>
        <v>0</v>
      </c>
      <c r="AM104" s="187">
        <f t="shared" si="144"/>
        <v>0</v>
      </c>
      <c r="AN104" s="284"/>
      <c r="AO104" s="169"/>
      <c r="AP104" s="284"/>
      <c r="AQ104" s="169"/>
      <c r="AR104" s="284">
        <v>0</v>
      </c>
      <c r="AS104" s="169">
        <v>0</v>
      </c>
      <c r="AT104" s="187">
        <f t="shared" si="145"/>
        <v>0</v>
      </c>
      <c r="AU104" s="187">
        <f t="shared" si="146"/>
        <v>0</v>
      </c>
      <c r="AV104" s="130">
        <f t="shared" si="147"/>
        <v>1</v>
      </c>
      <c r="AW104" s="130">
        <f t="shared" si="148"/>
        <v>0</v>
      </c>
      <c r="AX104" s="170">
        <f>AW104/AV104</f>
        <v>0</v>
      </c>
      <c r="AY104" s="347"/>
      <c r="AZ104" s="348"/>
      <c r="BA104" s="185"/>
      <c r="BB104" s="185"/>
      <c r="BC104" s="201">
        <f t="shared" ref="BC104:BC105" si="149">AV104</f>
        <v>1</v>
      </c>
      <c r="BD104" s="202">
        <f t="shared" ref="BD104:BD105" si="150">AW104</f>
        <v>0</v>
      </c>
      <c r="BE104" s="4">
        <f t="shared" si="54"/>
        <v>0</v>
      </c>
    </row>
    <row r="105" spans="2:59" s="17" customFormat="1" ht="93.5" customHeight="1" thickBot="1" x14ac:dyDescent="0.4">
      <c r="B105" s="422"/>
      <c r="C105" s="426"/>
      <c r="D105" s="423"/>
      <c r="E105" s="413"/>
      <c r="F105" s="363"/>
      <c r="G105" s="363"/>
      <c r="H105" s="183"/>
      <c r="I105" s="335" t="s">
        <v>352</v>
      </c>
      <c r="J105" s="336"/>
      <c r="K105" s="337"/>
      <c r="L105" s="338" t="s">
        <v>370</v>
      </c>
      <c r="M105" s="338"/>
      <c r="N105" s="338"/>
      <c r="O105" s="263" t="s">
        <v>55</v>
      </c>
      <c r="P105" s="284">
        <v>1</v>
      </c>
      <c r="Q105" s="276"/>
      <c r="R105" s="284"/>
      <c r="S105" s="169"/>
      <c r="T105" s="279">
        <v>0</v>
      </c>
      <c r="U105" s="276">
        <v>0</v>
      </c>
      <c r="V105" s="187">
        <f t="shared" si="139"/>
        <v>1</v>
      </c>
      <c r="W105" s="187">
        <f t="shared" si="140"/>
        <v>0</v>
      </c>
      <c r="X105" s="284"/>
      <c r="Y105" s="169"/>
      <c r="Z105" s="284"/>
      <c r="AA105" s="169"/>
      <c r="AB105" s="279">
        <v>0</v>
      </c>
      <c r="AC105" s="169">
        <v>0</v>
      </c>
      <c r="AD105" s="187">
        <f t="shared" si="141"/>
        <v>0</v>
      </c>
      <c r="AE105" s="187">
        <f t="shared" si="142"/>
        <v>0</v>
      </c>
      <c r="AF105" s="284"/>
      <c r="AG105" s="169"/>
      <c r="AH105" s="284"/>
      <c r="AI105" s="169"/>
      <c r="AJ105" s="184">
        <v>0</v>
      </c>
      <c r="AK105" s="169">
        <v>0</v>
      </c>
      <c r="AL105" s="187">
        <f t="shared" si="143"/>
        <v>0</v>
      </c>
      <c r="AM105" s="187">
        <f t="shared" si="144"/>
        <v>0</v>
      </c>
      <c r="AN105" s="284"/>
      <c r="AO105" s="169"/>
      <c r="AP105" s="284"/>
      <c r="AQ105" s="169"/>
      <c r="AR105" s="284">
        <v>0</v>
      </c>
      <c r="AS105" s="169">
        <v>0</v>
      </c>
      <c r="AT105" s="187">
        <f t="shared" si="145"/>
        <v>0</v>
      </c>
      <c r="AU105" s="187">
        <f t="shared" si="146"/>
        <v>0</v>
      </c>
      <c r="AV105" s="130">
        <f t="shared" si="147"/>
        <v>1</v>
      </c>
      <c r="AW105" s="130">
        <f t="shared" si="148"/>
        <v>0</v>
      </c>
      <c r="AX105" s="170">
        <f>AW105/AV105</f>
        <v>0</v>
      </c>
      <c r="AY105" s="576"/>
      <c r="AZ105" s="577"/>
      <c r="BA105" s="185"/>
      <c r="BB105" s="185"/>
      <c r="BC105" s="201">
        <f t="shared" si="149"/>
        <v>1</v>
      </c>
      <c r="BD105" s="202">
        <f t="shared" si="150"/>
        <v>0</v>
      </c>
      <c r="BE105" s="4">
        <f t="shared" si="54"/>
        <v>0</v>
      </c>
    </row>
    <row r="106" spans="2:59" s="17" customFormat="1" ht="61.5" customHeight="1" thickBot="1" x14ac:dyDescent="0.4">
      <c r="B106" s="414"/>
      <c r="C106" s="415"/>
      <c r="D106" s="415"/>
      <c r="E106" s="415"/>
      <c r="F106" s="415"/>
      <c r="G106" s="415"/>
      <c r="H106" s="415"/>
      <c r="I106" s="398" t="s">
        <v>353</v>
      </c>
      <c r="J106" s="398"/>
      <c r="K106" s="398"/>
      <c r="L106" s="398"/>
      <c r="M106" s="398"/>
      <c r="N106" s="398"/>
      <c r="O106" s="398"/>
      <c r="P106" s="204"/>
      <c r="Q106" s="205"/>
      <c r="R106" s="205"/>
      <c r="S106" s="205"/>
      <c r="T106" s="205"/>
      <c r="U106" s="205"/>
      <c r="V106" s="205"/>
      <c r="W106" s="205"/>
      <c r="X106" s="205"/>
      <c r="Y106" s="205"/>
      <c r="Z106" s="205"/>
      <c r="AA106" s="205"/>
      <c r="AB106" s="205"/>
      <c r="AC106" s="205"/>
      <c r="AD106" s="205"/>
      <c r="AE106" s="205"/>
      <c r="AF106" s="205"/>
      <c r="AG106" s="205"/>
      <c r="AH106" s="205"/>
      <c r="AI106" s="205"/>
      <c r="AJ106" s="205"/>
      <c r="AK106" s="205"/>
      <c r="AL106" s="205"/>
      <c r="AM106" s="205"/>
      <c r="AN106" s="205"/>
      <c r="AO106" s="205"/>
      <c r="AP106" s="205"/>
      <c r="AQ106" s="205"/>
      <c r="AR106" s="205"/>
      <c r="AS106" s="205"/>
      <c r="AT106" s="205"/>
      <c r="AU106" s="205"/>
      <c r="AV106" s="248"/>
      <c r="AW106" s="134"/>
      <c r="AX106" s="135"/>
      <c r="AY106" s="361"/>
      <c r="AZ106" s="362"/>
      <c r="BA106" s="132"/>
      <c r="BB106" s="132"/>
      <c r="BC106" s="127">
        <f>SUM(BC107:BC109)</f>
        <v>3</v>
      </c>
      <c r="BD106" s="128">
        <f>SUM(BD107:BD109)</f>
        <v>0</v>
      </c>
      <c r="BE106" s="4">
        <f t="shared" ref="BE106" si="151">BD106/BC106</f>
        <v>0</v>
      </c>
    </row>
    <row r="107" spans="2:59" s="17" customFormat="1" ht="148.5" customHeight="1" thickBot="1" x14ac:dyDescent="0.4">
      <c r="B107" s="419" t="s">
        <v>359</v>
      </c>
      <c r="C107" s="186"/>
      <c r="D107" s="410" t="s">
        <v>426</v>
      </c>
      <c r="E107" s="389"/>
      <c r="F107" s="416" t="s">
        <v>109</v>
      </c>
      <c r="G107" s="416"/>
      <c r="H107" s="162" t="s">
        <v>46</v>
      </c>
      <c r="I107" s="338" t="s">
        <v>428</v>
      </c>
      <c r="J107" s="338"/>
      <c r="K107" s="338"/>
      <c r="L107" s="305"/>
      <c r="M107" s="338" t="s">
        <v>369</v>
      </c>
      <c r="N107" s="338"/>
      <c r="O107" s="255" t="s">
        <v>37</v>
      </c>
      <c r="P107" s="298">
        <v>1</v>
      </c>
      <c r="Q107" s="286"/>
      <c r="R107" s="164"/>
      <c r="S107" s="165"/>
      <c r="T107" s="164">
        <v>0</v>
      </c>
      <c r="U107" s="165">
        <v>0</v>
      </c>
      <c r="V107" s="187">
        <f t="shared" ref="V107:V109" si="152">SUM(P107,R107,T107)</f>
        <v>1</v>
      </c>
      <c r="W107" s="187">
        <f t="shared" ref="W107:W109" si="153">SUM(Q107,S107,U107)</f>
        <v>0</v>
      </c>
      <c r="X107" s="164">
        <v>0</v>
      </c>
      <c r="Y107" s="165"/>
      <c r="Z107" s="164">
        <v>0</v>
      </c>
      <c r="AA107" s="165">
        <v>0</v>
      </c>
      <c r="AB107" s="164"/>
      <c r="AC107" s="165"/>
      <c r="AD107" s="187">
        <f t="shared" ref="AD107:AD109" si="154">SUM(X107,Z107,AB107)</f>
        <v>0</v>
      </c>
      <c r="AE107" s="187">
        <f t="shared" ref="AE107:AE109" si="155">SUM(Y107,AA107,AC107)</f>
        <v>0</v>
      </c>
      <c r="AF107" s="164">
        <v>0</v>
      </c>
      <c r="AG107" s="165"/>
      <c r="AH107" s="158">
        <v>0</v>
      </c>
      <c r="AI107" s="165">
        <v>0</v>
      </c>
      <c r="AJ107" s="155"/>
      <c r="AK107" s="165"/>
      <c r="AL107" s="187">
        <f t="shared" ref="AL107:AL109" si="156">SUM(AF107,AH107,AJ107)</f>
        <v>0</v>
      </c>
      <c r="AM107" s="187">
        <f t="shared" ref="AM107:AM109" si="157">SUM(AG107,AI107,AK107)</f>
        <v>0</v>
      </c>
      <c r="AN107" s="158">
        <v>0</v>
      </c>
      <c r="AO107" s="165">
        <v>0</v>
      </c>
      <c r="AP107" s="155"/>
      <c r="AQ107" s="165"/>
      <c r="AR107" s="158">
        <v>0</v>
      </c>
      <c r="AS107" s="165">
        <v>0</v>
      </c>
      <c r="AT107" s="187">
        <f t="shared" ref="AT107:AT109" si="158">SUM(AN107,AP107,AR107)</f>
        <v>0</v>
      </c>
      <c r="AU107" s="187">
        <f t="shared" ref="AU107:AU109" si="159">SUM(AO107,AQ107,AS107)</f>
        <v>0</v>
      </c>
      <c r="AV107" s="130">
        <f t="shared" ref="AV107:AV109" si="160">SUM(V107,AD107,AL107,AT107)</f>
        <v>1</v>
      </c>
      <c r="AW107" s="130">
        <f t="shared" ref="AW107:AW109" si="161">SUM(W107,AE107,AM107,AU107)</f>
        <v>0</v>
      </c>
      <c r="AX107" s="170">
        <f>AW107/AV107</f>
        <v>0</v>
      </c>
      <c r="AY107" s="622"/>
      <c r="AZ107" s="623"/>
      <c r="BA107" s="358"/>
      <c r="BB107" s="358"/>
      <c r="BC107" s="188">
        <f>AV107</f>
        <v>1</v>
      </c>
      <c r="BD107" s="177">
        <f>AW107</f>
        <v>0</v>
      </c>
      <c r="BE107" s="4">
        <f t="shared" si="54"/>
        <v>0</v>
      </c>
      <c r="BF107" s="165">
        <v>0</v>
      </c>
      <c r="BG107" s="166"/>
    </row>
    <row r="108" spans="2:59" s="17" customFormat="1" ht="148.5" customHeight="1" thickBot="1" x14ac:dyDescent="0.4">
      <c r="B108" s="420"/>
      <c r="C108" s="186"/>
      <c r="D108" s="411"/>
      <c r="E108" s="392"/>
      <c r="F108" s="417"/>
      <c r="G108" s="417"/>
      <c r="H108" s="162" t="s">
        <v>46</v>
      </c>
      <c r="I108" s="338" t="s">
        <v>429</v>
      </c>
      <c r="J108" s="338"/>
      <c r="K108" s="338"/>
      <c r="L108" s="305"/>
      <c r="M108" s="338" t="s">
        <v>367</v>
      </c>
      <c r="N108" s="338"/>
      <c r="O108" s="261" t="s">
        <v>55</v>
      </c>
      <c r="P108" s="298">
        <v>1</v>
      </c>
      <c r="Q108" s="287"/>
      <c r="R108" s="277"/>
      <c r="S108" s="275"/>
      <c r="T108" s="278">
        <v>0</v>
      </c>
      <c r="U108" s="168">
        <v>0</v>
      </c>
      <c r="V108" s="187">
        <f t="shared" si="152"/>
        <v>1</v>
      </c>
      <c r="W108" s="187">
        <f t="shared" si="153"/>
        <v>0</v>
      </c>
      <c r="X108" s="277"/>
      <c r="Y108" s="168"/>
      <c r="Z108" s="278"/>
      <c r="AA108" s="168"/>
      <c r="AB108" s="277"/>
      <c r="AC108" s="168"/>
      <c r="AD108" s="187">
        <f t="shared" si="154"/>
        <v>0</v>
      </c>
      <c r="AE108" s="187">
        <f t="shared" si="155"/>
        <v>0</v>
      </c>
      <c r="AF108" s="278"/>
      <c r="AG108" s="168"/>
      <c r="AH108" s="161"/>
      <c r="AI108" s="168"/>
      <c r="AJ108" s="282"/>
      <c r="AK108" s="168"/>
      <c r="AL108" s="187">
        <f t="shared" si="156"/>
        <v>0</v>
      </c>
      <c r="AM108" s="187">
        <f t="shared" si="157"/>
        <v>0</v>
      </c>
      <c r="AN108" s="161">
        <v>0</v>
      </c>
      <c r="AO108" s="168">
        <v>0</v>
      </c>
      <c r="AP108" s="282"/>
      <c r="AQ108" s="168"/>
      <c r="AR108" s="161">
        <v>0</v>
      </c>
      <c r="AS108" s="168">
        <v>0</v>
      </c>
      <c r="AT108" s="187">
        <f t="shared" si="158"/>
        <v>0</v>
      </c>
      <c r="AU108" s="187">
        <f t="shared" si="159"/>
        <v>0</v>
      </c>
      <c r="AV108" s="130">
        <f t="shared" si="160"/>
        <v>1</v>
      </c>
      <c r="AW108" s="130">
        <f t="shared" si="161"/>
        <v>0</v>
      </c>
      <c r="AX108" s="170">
        <f>AW108/AV108</f>
        <v>0</v>
      </c>
      <c r="AY108" s="622"/>
      <c r="AZ108" s="623"/>
      <c r="BA108" s="54"/>
      <c r="BB108" s="54"/>
      <c r="BC108" s="188">
        <f t="shared" ref="BC108:BC109" si="162">AV108</f>
        <v>1</v>
      </c>
      <c r="BD108" s="177">
        <f t="shared" ref="BD108:BD109" si="163">AW108</f>
        <v>0</v>
      </c>
      <c r="BE108" s="4">
        <f t="shared" si="54"/>
        <v>0</v>
      </c>
      <c r="BF108" s="168"/>
      <c r="BG108" s="50"/>
    </row>
    <row r="109" spans="2:59" s="17" customFormat="1" ht="148.5" customHeight="1" thickBot="1" x14ac:dyDescent="0.4">
      <c r="B109" s="421"/>
      <c r="C109" s="186"/>
      <c r="D109" s="412"/>
      <c r="E109" s="413"/>
      <c r="F109" s="418"/>
      <c r="G109" s="418"/>
      <c r="H109" s="163" t="s">
        <v>61</v>
      </c>
      <c r="I109" s="338" t="s">
        <v>427</v>
      </c>
      <c r="J109" s="338"/>
      <c r="K109" s="338"/>
      <c r="L109" s="305"/>
      <c r="M109" s="338" t="s">
        <v>368</v>
      </c>
      <c r="N109" s="338"/>
      <c r="O109" s="262" t="s">
        <v>55</v>
      </c>
      <c r="P109" s="299">
        <v>1</v>
      </c>
      <c r="Q109" s="288"/>
      <c r="R109" s="126">
        <v>0</v>
      </c>
      <c r="S109" s="21"/>
      <c r="T109" s="126">
        <v>0</v>
      </c>
      <c r="U109" s="21">
        <v>0</v>
      </c>
      <c r="V109" s="187">
        <f t="shared" si="152"/>
        <v>1</v>
      </c>
      <c r="W109" s="187">
        <f t="shared" si="153"/>
        <v>0</v>
      </c>
      <c r="X109" s="126">
        <v>0</v>
      </c>
      <c r="Y109" s="21"/>
      <c r="Z109" s="126">
        <v>0</v>
      </c>
      <c r="AA109" s="21"/>
      <c r="AB109" s="126">
        <v>0</v>
      </c>
      <c r="AC109" s="21"/>
      <c r="AD109" s="187">
        <f t="shared" si="154"/>
        <v>0</v>
      </c>
      <c r="AE109" s="187">
        <f t="shared" si="155"/>
        <v>0</v>
      </c>
      <c r="AF109" s="126">
        <v>0</v>
      </c>
      <c r="AG109" s="21"/>
      <c r="AH109" s="159">
        <v>0</v>
      </c>
      <c r="AI109" s="21">
        <v>0</v>
      </c>
      <c r="AJ109" s="126">
        <v>0</v>
      </c>
      <c r="AK109" s="21">
        <v>0</v>
      </c>
      <c r="AL109" s="187">
        <f t="shared" si="156"/>
        <v>0</v>
      </c>
      <c r="AM109" s="187">
        <f t="shared" si="157"/>
        <v>0</v>
      </c>
      <c r="AN109" s="159">
        <v>0</v>
      </c>
      <c r="AO109" s="21">
        <v>0</v>
      </c>
      <c r="AP109" s="156"/>
      <c r="AQ109" s="21"/>
      <c r="AR109" s="159">
        <v>0</v>
      </c>
      <c r="AS109" s="21">
        <v>0</v>
      </c>
      <c r="AT109" s="187">
        <f t="shared" si="158"/>
        <v>0</v>
      </c>
      <c r="AU109" s="187">
        <f t="shared" si="159"/>
        <v>0</v>
      </c>
      <c r="AV109" s="130">
        <f t="shared" si="160"/>
        <v>1</v>
      </c>
      <c r="AW109" s="130">
        <f t="shared" si="161"/>
        <v>0</v>
      </c>
      <c r="AX109" s="170">
        <f>AW109/AV109</f>
        <v>0</v>
      </c>
      <c r="AY109" s="427"/>
      <c r="AZ109" s="428"/>
      <c r="BA109" s="383"/>
      <c r="BB109" s="383"/>
      <c r="BC109" s="188">
        <f t="shared" si="162"/>
        <v>1</v>
      </c>
      <c r="BD109" s="177">
        <f t="shared" si="163"/>
        <v>0</v>
      </c>
      <c r="BE109" s="4">
        <f t="shared" si="54"/>
        <v>0</v>
      </c>
      <c r="BF109" s="21">
        <v>0</v>
      </c>
      <c r="BG109" s="4"/>
    </row>
    <row r="110" spans="2:59" s="17" customFormat="1" ht="37.5" customHeight="1" thickBot="1" x14ac:dyDescent="0.4">
      <c r="B110" s="414"/>
      <c r="C110" s="415"/>
      <c r="D110" s="415"/>
      <c r="E110" s="415"/>
      <c r="F110" s="415"/>
      <c r="G110" s="415"/>
      <c r="H110" s="415"/>
      <c r="I110" s="429" t="s">
        <v>107</v>
      </c>
      <c r="J110" s="429"/>
      <c r="K110" s="429"/>
      <c r="L110" s="429"/>
      <c r="M110" s="429"/>
      <c r="N110" s="429"/>
      <c r="O110" s="398"/>
      <c r="P110" s="204"/>
      <c r="Q110" s="205"/>
      <c r="R110" s="205"/>
      <c r="S110" s="205"/>
      <c r="T110" s="205"/>
      <c r="U110" s="205"/>
      <c r="V110" s="205"/>
      <c r="W110" s="205"/>
      <c r="X110" s="205"/>
      <c r="Y110" s="205"/>
      <c r="Z110" s="205"/>
      <c r="AA110" s="205"/>
      <c r="AB110" s="205"/>
      <c r="AC110" s="205"/>
      <c r="AD110" s="205"/>
      <c r="AE110" s="205"/>
      <c r="AF110" s="205"/>
      <c r="AG110" s="205"/>
      <c r="AH110" s="205"/>
      <c r="AI110" s="205"/>
      <c r="AJ110" s="205"/>
      <c r="AK110" s="205"/>
      <c r="AL110" s="205"/>
      <c r="AM110" s="205"/>
      <c r="AN110" s="205"/>
      <c r="AO110" s="205"/>
      <c r="AP110" s="205"/>
      <c r="AQ110" s="205"/>
      <c r="AR110" s="205"/>
      <c r="AS110" s="205"/>
      <c r="AT110" s="205"/>
      <c r="AU110" s="205"/>
      <c r="AV110" s="248"/>
      <c r="AW110" s="134"/>
      <c r="AX110" s="135"/>
      <c r="AY110" s="132"/>
      <c r="AZ110" s="132"/>
      <c r="BA110" s="132"/>
      <c r="BB110" s="132"/>
      <c r="BC110" s="127">
        <f>SUM(BC111:BC114)</f>
        <v>8</v>
      </c>
      <c r="BD110" s="128">
        <f>SUM(BD111:BD114)</f>
        <v>0</v>
      </c>
      <c r="BE110" s="4">
        <f t="shared" ref="BE110:BE129" si="164">BD110/BC110</f>
        <v>0</v>
      </c>
    </row>
    <row r="111" spans="2:59" s="17" customFormat="1" ht="121.5" customHeight="1" thickBot="1" x14ac:dyDescent="0.4">
      <c r="B111" s="422" t="s">
        <v>45</v>
      </c>
      <c r="C111" s="363" t="s">
        <v>108</v>
      </c>
      <c r="D111" s="416" t="s">
        <v>109</v>
      </c>
      <c r="E111" s="416"/>
      <c r="F111" s="363" t="s">
        <v>74</v>
      </c>
      <c r="G111" s="363"/>
      <c r="H111" s="116" t="s">
        <v>46</v>
      </c>
      <c r="I111" s="329" t="s">
        <v>430</v>
      </c>
      <c r="J111" s="330"/>
      <c r="K111" s="331"/>
      <c r="L111" s="338" t="s">
        <v>367</v>
      </c>
      <c r="M111" s="338"/>
      <c r="N111" s="338"/>
      <c r="O111" s="252" t="s">
        <v>37</v>
      </c>
      <c r="P111" s="164">
        <v>1</v>
      </c>
      <c r="Q111" s="165"/>
      <c r="R111" s="164"/>
      <c r="S111" s="48"/>
      <c r="T111" s="164">
        <v>0</v>
      </c>
      <c r="U111" s="165">
        <v>0</v>
      </c>
      <c r="V111" s="187">
        <f t="shared" ref="V111:V114" si="165">SUM(P111,R111,T111)</f>
        <v>1</v>
      </c>
      <c r="W111" s="187">
        <f t="shared" ref="W111:W114" si="166">SUM(Q111,S111,U111)</f>
        <v>0</v>
      </c>
      <c r="X111" s="164"/>
      <c r="Y111" s="48"/>
      <c r="Z111" s="164">
        <v>0</v>
      </c>
      <c r="AA111" s="48">
        <v>0</v>
      </c>
      <c r="AB111" s="164">
        <v>0</v>
      </c>
      <c r="AC111" s="48"/>
      <c r="AD111" s="187">
        <f t="shared" ref="AD111:AD114" si="167">SUM(X111,Z111,AB111)</f>
        <v>0</v>
      </c>
      <c r="AE111" s="187">
        <f t="shared" ref="AE111:AE114" si="168">SUM(Y111,AA111,AC111)</f>
        <v>0</v>
      </c>
      <c r="AF111" s="191"/>
      <c r="AG111" s="48"/>
      <c r="AH111" s="158"/>
      <c r="AI111" s="48"/>
      <c r="AJ111" s="191"/>
      <c r="AK111" s="48"/>
      <c r="AL111" s="187">
        <f t="shared" ref="AL111:AL114" si="169">SUM(AF111,AH111,AJ111)</f>
        <v>0</v>
      </c>
      <c r="AM111" s="187">
        <f t="shared" ref="AM111:AM114" si="170">SUM(AG111,AI111,AK111)</f>
        <v>0</v>
      </c>
      <c r="AN111" s="191"/>
      <c r="AO111" s="48"/>
      <c r="AP111" s="158">
        <v>0</v>
      </c>
      <c r="AQ111" s="48">
        <v>0</v>
      </c>
      <c r="AR111" s="191"/>
      <c r="AS111" s="48"/>
      <c r="AT111" s="187">
        <f t="shared" ref="AT111:AT114" si="171">SUM(AN111,AP111,AR111)</f>
        <v>0</v>
      </c>
      <c r="AU111" s="187">
        <f t="shared" ref="AU111:AU114" si="172">SUM(AO111,AQ111,AS111)</f>
        <v>0</v>
      </c>
      <c r="AV111" s="130">
        <f t="shared" ref="AV111:AV114" si="173">SUM(V111,AD111,AL111,AT111)</f>
        <v>1</v>
      </c>
      <c r="AW111" s="130">
        <f t="shared" ref="AW111:AW114" si="174">SUM(W111,AE111,AM111,AU111)</f>
        <v>0</v>
      </c>
      <c r="AX111" s="170">
        <f>AW111/AV111</f>
        <v>0</v>
      </c>
      <c r="AY111" s="358"/>
      <c r="AZ111" s="358"/>
      <c r="BA111" s="23"/>
      <c r="BB111" s="23"/>
      <c r="BC111" s="194">
        <f>AV111</f>
        <v>1</v>
      </c>
      <c r="BD111" s="192">
        <f>AW111</f>
        <v>0</v>
      </c>
      <c r="BE111" s="4">
        <f t="shared" si="164"/>
        <v>0</v>
      </c>
    </row>
    <row r="112" spans="2:59" s="17" customFormat="1" ht="121.5" customHeight="1" thickBot="1" x14ac:dyDescent="0.4">
      <c r="B112" s="419"/>
      <c r="C112" s="424"/>
      <c r="D112" s="417"/>
      <c r="E112" s="417"/>
      <c r="F112" s="424"/>
      <c r="G112" s="424"/>
      <c r="H112" s="162" t="s">
        <v>46</v>
      </c>
      <c r="I112" s="329" t="s">
        <v>355</v>
      </c>
      <c r="J112" s="330"/>
      <c r="K112" s="331"/>
      <c r="L112" s="384" t="s">
        <v>295</v>
      </c>
      <c r="M112" s="384"/>
      <c r="N112" s="384"/>
      <c r="O112" s="264" t="s">
        <v>55</v>
      </c>
      <c r="P112" s="278">
        <v>1</v>
      </c>
      <c r="Q112" s="275"/>
      <c r="R112" s="278">
        <v>0</v>
      </c>
      <c r="S112" s="168">
        <v>0</v>
      </c>
      <c r="T112" s="278"/>
      <c r="U112" s="275"/>
      <c r="V112" s="187">
        <f t="shared" si="165"/>
        <v>1</v>
      </c>
      <c r="W112" s="187">
        <f t="shared" si="166"/>
        <v>0</v>
      </c>
      <c r="X112" s="278"/>
      <c r="Y112" s="168"/>
      <c r="Z112" s="278">
        <v>0</v>
      </c>
      <c r="AA112" s="168">
        <v>0</v>
      </c>
      <c r="AB112" s="278"/>
      <c r="AC112" s="168"/>
      <c r="AD112" s="187">
        <f t="shared" si="167"/>
        <v>0</v>
      </c>
      <c r="AE112" s="187">
        <f t="shared" si="168"/>
        <v>0</v>
      </c>
      <c r="AF112" s="282"/>
      <c r="AG112" s="168"/>
      <c r="AH112" s="161">
        <v>0</v>
      </c>
      <c r="AI112" s="168">
        <v>0</v>
      </c>
      <c r="AJ112" s="282"/>
      <c r="AK112" s="168"/>
      <c r="AL112" s="187">
        <f t="shared" si="169"/>
        <v>0</v>
      </c>
      <c r="AM112" s="187">
        <f t="shared" si="170"/>
        <v>0</v>
      </c>
      <c r="AN112" s="282"/>
      <c r="AO112" s="168"/>
      <c r="AP112" s="161">
        <v>0</v>
      </c>
      <c r="AQ112" s="168">
        <v>0</v>
      </c>
      <c r="AR112" s="282"/>
      <c r="AS112" s="168"/>
      <c r="AT112" s="187">
        <f t="shared" si="171"/>
        <v>0</v>
      </c>
      <c r="AU112" s="187">
        <f t="shared" si="172"/>
        <v>0</v>
      </c>
      <c r="AV112" s="130">
        <f t="shared" si="173"/>
        <v>1</v>
      </c>
      <c r="AW112" s="130">
        <f t="shared" si="174"/>
        <v>0</v>
      </c>
      <c r="AX112" s="170">
        <f>AW112/AV112</f>
        <v>0</v>
      </c>
      <c r="AY112" s="347"/>
      <c r="AZ112" s="348"/>
      <c r="BA112" s="54"/>
      <c r="BB112" s="54"/>
      <c r="BC112" s="194">
        <f t="shared" ref="BC112:BC114" si="175">AV112</f>
        <v>1</v>
      </c>
      <c r="BD112" s="192">
        <f t="shared" ref="BD112:BD114" si="176">AW112</f>
        <v>0</v>
      </c>
      <c r="BE112" s="4">
        <f t="shared" si="164"/>
        <v>0</v>
      </c>
    </row>
    <row r="113" spans="2:57" s="17" customFormat="1" ht="121.5" customHeight="1" thickBot="1" x14ac:dyDescent="0.4">
      <c r="B113" s="419"/>
      <c r="C113" s="424"/>
      <c r="D113" s="417"/>
      <c r="E113" s="417"/>
      <c r="F113" s="424"/>
      <c r="G113" s="424"/>
      <c r="H113" s="163" t="s">
        <v>61</v>
      </c>
      <c r="I113" s="329" t="s">
        <v>354</v>
      </c>
      <c r="J113" s="330"/>
      <c r="K113" s="331"/>
      <c r="L113" s="384" t="s">
        <v>295</v>
      </c>
      <c r="M113" s="384"/>
      <c r="N113" s="384"/>
      <c r="O113" s="264" t="s">
        <v>55</v>
      </c>
      <c r="P113" s="278">
        <v>1</v>
      </c>
      <c r="Q113" s="275"/>
      <c r="R113" s="278"/>
      <c r="S113" s="168"/>
      <c r="T113" s="278">
        <v>0</v>
      </c>
      <c r="U113" s="275">
        <v>0</v>
      </c>
      <c r="V113" s="187">
        <f t="shared" si="165"/>
        <v>1</v>
      </c>
      <c r="W113" s="187">
        <f t="shared" si="166"/>
        <v>0</v>
      </c>
      <c r="X113" s="278"/>
      <c r="Y113" s="168"/>
      <c r="Z113" s="278">
        <v>0</v>
      </c>
      <c r="AA113" s="168">
        <v>0</v>
      </c>
      <c r="AB113" s="278"/>
      <c r="AC113" s="168"/>
      <c r="AD113" s="187">
        <f t="shared" si="167"/>
        <v>0</v>
      </c>
      <c r="AE113" s="187">
        <f t="shared" si="168"/>
        <v>0</v>
      </c>
      <c r="AF113" s="282"/>
      <c r="AG113" s="168"/>
      <c r="AH113" s="161"/>
      <c r="AI113" s="168"/>
      <c r="AJ113" s="282"/>
      <c r="AK113" s="168"/>
      <c r="AL113" s="187">
        <f t="shared" si="169"/>
        <v>0</v>
      </c>
      <c r="AM113" s="187">
        <f t="shared" si="170"/>
        <v>0</v>
      </c>
      <c r="AN113" s="282"/>
      <c r="AO113" s="168"/>
      <c r="AP113" s="161">
        <v>0</v>
      </c>
      <c r="AQ113" s="168">
        <v>0</v>
      </c>
      <c r="AR113" s="282"/>
      <c r="AS113" s="168"/>
      <c r="AT113" s="187">
        <f t="shared" si="171"/>
        <v>0</v>
      </c>
      <c r="AU113" s="187">
        <f t="shared" si="172"/>
        <v>0</v>
      </c>
      <c r="AV113" s="130">
        <f t="shared" si="173"/>
        <v>1</v>
      </c>
      <c r="AW113" s="130">
        <f t="shared" si="174"/>
        <v>0</v>
      </c>
      <c r="AX113" s="170">
        <f>AW113/AV113</f>
        <v>0</v>
      </c>
      <c r="AY113" s="347"/>
      <c r="AZ113" s="348"/>
      <c r="BA113" s="54"/>
      <c r="BB113" s="54"/>
      <c r="BC113" s="194">
        <f t="shared" si="175"/>
        <v>1</v>
      </c>
      <c r="BD113" s="192">
        <f t="shared" si="176"/>
        <v>0</v>
      </c>
      <c r="BE113" s="4">
        <f t="shared" si="164"/>
        <v>0</v>
      </c>
    </row>
    <row r="114" spans="2:57" s="17" customFormat="1" ht="177.75" customHeight="1" thickBot="1" x14ac:dyDescent="0.4">
      <c r="B114" s="525"/>
      <c r="C114" s="364"/>
      <c r="D114" s="418"/>
      <c r="E114" s="418"/>
      <c r="F114" s="364"/>
      <c r="G114" s="364"/>
      <c r="H114" s="117" t="s">
        <v>61</v>
      </c>
      <c r="I114" s="539" t="s">
        <v>356</v>
      </c>
      <c r="J114" s="539"/>
      <c r="K114" s="539"/>
      <c r="L114" s="384" t="s">
        <v>295</v>
      </c>
      <c r="M114" s="384"/>
      <c r="N114" s="384"/>
      <c r="O114" s="257" t="s">
        <v>55</v>
      </c>
      <c r="P114" s="126">
        <v>1</v>
      </c>
      <c r="Q114" s="21"/>
      <c r="R114" s="126">
        <v>1</v>
      </c>
      <c r="S114" s="21">
        <v>0</v>
      </c>
      <c r="T114" s="126">
        <v>1</v>
      </c>
      <c r="U114" s="21"/>
      <c r="V114" s="187">
        <f t="shared" si="165"/>
        <v>3</v>
      </c>
      <c r="W114" s="187">
        <f t="shared" si="166"/>
        <v>0</v>
      </c>
      <c r="X114" s="126"/>
      <c r="Y114" s="21"/>
      <c r="Z114" s="126">
        <v>1</v>
      </c>
      <c r="AA114" s="21">
        <v>0</v>
      </c>
      <c r="AB114" s="126">
        <v>1</v>
      </c>
      <c r="AC114" s="21"/>
      <c r="AD114" s="187">
        <f t="shared" si="167"/>
        <v>2</v>
      </c>
      <c r="AE114" s="187">
        <f t="shared" si="168"/>
        <v>0</v>
      </c>
      <c r="AF114" s="156"/>
      <c r="AG114" s="21"/>
      <c r="AH114" s="126">
        <v>0</v>
      </c>
      <c r="AI114" s="21">
        <v>0</v>
      </c>
      <c r="AJ114" s="126">
        <v>0</v>
      </c>
      <c r="AK114" s="21"/>
      <c r="AL114" s="187">
        <f t="shared" si="169"/>
        <v>0</v>
      </c>
      <c r="AM114" s="187">
        <f t="shared" si="170"/>
        <v>0</v>
      </c>
      <c r="AN114" s="156"/>
      <c r="AO114" s="21"/>
      <c r="AP114" s="159">
        <v>0</v>
      </c>
      <c r="AQ114" s="21">
        <v>0</v>
      </c>
      <c r="AR114" s="156"/>
      <c r="AS114" s="21"/>
      <c r="AT114" s="187">
        <f t="shared" si="171"/>
        <v>0</v>
      </c>
      <c r="AU114" s="187">
        <f t="shared" si="172"/>
        <v>0</v>
      </c>
      <c r="AV114" s="130">
        <f t="shared" si="173"/>
        <v>5</v>
      </c>
      <c r="AW114" s="130">
        <f t="shared" si="174"/>
        <v>0</v>
      </c>
      <c r="AX114" s="170">
        <f>AW114/AV114</f>
        <v>0</v>
      </c>
      <c r="AY114" s="383"/>
      <c r="AZ114" s="383"/>
      <c r="BA114" s="53"/>
      <c r="BB114" s="53"/>
      <c r="BC114" s="194">
        <f t="shared" si="175"/>
        <v>5</v>
      </c>
      <c r="BD114" s="192">
        <f t="shared" si="176"/>
        <v>0</v>
      </c>
      <c r="BE114" s="4">
        <f t="shared" si="164"/>
        <v>0</v>
      </c>
    </row>
    <row r="115" spans="2:57" s="17" customFormat="1" ht="36" customHeight="1" thickBot="1" x14ac:dyDescent="0.4">
      <c r="B115" s="414"/>
      <c r="C115" s="415"/>
      <c r="D115" s="415"/>
      <c r="E115" s="415"/>
      <c r="F115" s="415"/>
      <c r="G115" s="415"/>
      <c r="H115" s="415"/>
      <c r="I115" s="398" t="s">
        <v>110</v>
      </c>
      <c r="J115" s="398"/>
      <c r="K115" s="398"/>
      <c r="L115" s="398"/>
      <c r="M115" s="398"/>
      <c r="N115" s="398"/>
      <c r="O115" s="398"/>
      <c r="P115" s="204"/>
      <c r="Q115" s="205"/>
      <c r="R115" s="205"/>
      <c r="S115" s="205"/>
      <c r="T115" s="205"/>
      <c r="U115" s="205"/>
      <c r="V115" s="205"/>
      <c r="W115" s="205"/>
      <c r="X115" s="205"/>
      <c r="Y115" s="205"/>
      <c r="Z115" s="205"/>
      <c r="AA115" s="205"/>
      <c r="AB115" s="205"/>
      <c r="AC115" s="205"/>
      <c r="AD115" s="205"/>
      <c r="AE115" s="205"/>
      <c r="AF115" s="205"/>
      <c r="AG115" s="205"/>
      <c r="AH115" s="205"/>
      <c r="AI115" s="205"/>
      <c r="AJ115" s="205"/>
      <c r="AK115" s="205"/>
      <c r="AL115" s="205"/>
      <c r="AM115" s="205"/>
      <c r="AN115" s="205"/>
      <c r="AO115" s="205"/>
      <c r="AP115" s="205"/>
      <c r="AQ115" s="205"/>
      <c r="AR115" s="205"/>
      <c r="AS115" s="205"/>
      <c r="AT115" s="205"/>
      <c r="AU115" s="205"/>
      <c r="AV115" s="248"/>
      <c r="AW115" s="134"/>
      <c r="AX115" s="135"/>
      <c r="AY115" s="361"/>
      <c r="AZ115" s="362"/>
      <c r="BA115" s="132"/>
      <c r="BB115" s="132"/>
      <c r="BC115" s="127">
        <f>SUM(BC116:BC123)</f>
        <v>11</v>
      </c>
      <c r="BD115" s="128">
        <f>SUM(BD116:BD123)</f>
        <v>0</v>
      </c>
      <c r="BE115" s="4">
        <f t="shared" si="164"/>
        <v>0</v>
      </c>
    </row>
    <row r="116" spans="2:57" s="17" customFormat="1" ht="146.25" customHeight="1" thickBot="1" x14ac:dyDescent="0.4">
      <c r="B116" s="422" t="s">
        <v>45</v>
      </c>
      <c r="C116" s="363" t="s">
        <v>111</v>
      </c>
      <c r="D116" s="363" t="s">
        <v>112</v>
      </c>
      <c r="E116" s="363"/>
      <c r="F116" s="363" t="s">
        <v>106</v>
      </c>
      <c r="G116" s="363"/>
      <c r="H116" s="116" t="s">
        <v>46</v>
      </c>
      <c r="I116" s="396" t="s">
        <v>319</v>
      </c>
      <c r="J116" s="396"/>
      <c r="K116" s="396"/>
      <c r="L116" s="338" t="s">
        <v>296</v>
      </c>
      <c r="M116" s="338"/>
      <c r="N116" s="338"/>
      <c r="O116" s="252" t="s">
        <v>37</v>
      </c>
      <c r="P116" s="164">
        <v>0</v>
      </c>
      <c r="Q116" s="165"/>
      <c r="R116" s="155">
        <v>0</v>
      </c>
      <c r="S116" s="48">
        <v>0</v>
      </c>
      <c r="T116" s="155">
        <v>1</v>
      </c>
      <c r="U116" s="165"/>
      <c r="V116" s="187">
        <f t="shared" ref="V116:V123" si="177">SUM(P116,R116,T116)</f>
        <v>1</v>
      </c>
      <c r="W116" s="187">
        <f t="shared" ref="W116:W123" si="178">SUM(Q116,S116,U116)</f>
        <v>0</v>
      </c>
      <c r="X116" s="300"/>
      <c r="Y116" s="48"/>
      <c r="Z116" s="155">
        <v>1</v>
      </c>
      <c r="AA116" s="48"/>
      <c r="AB116" s="155"/>
      <c r="AC116" s="48"/>
      <c r="AD116" s="187">
        <f t="shared" ref="AD116:AD123" si="179">SUM(X116,Z116,AB116)</f>
        <v>1</v>
      </c>
      <c r="AE116" s="187">
        <f t="shared" ref="AE116:AE123" si="180">SUM(Y116,AA116,AC116)</f>
        <v>0</v>
      </c>
      <c r="AF116" s="155"/>
      <c r="AG116" s="48"/>
      <c r="AH116" s="155"/>
      <c r="AI116" s="48"/>
      <c r="AJ116" s="155">
        <v>0</v>
      </c>
      <c r="AK116" s="48">
        <v>0</v>
      </c>
      <c r="AL116" s="187">
        <f t="shared" ref="AL116:AL123" si="181">SUM(AF116,AH116,AJ116)</f>
        <v>0</v>
      </c>
      <c r="AM116" s="187">
        <f t="shared" ref="AM116:AM123" si="182">SUM(AG116,AI116,AK116)</f>
        <v>0</v>
      </c>
      <c r="AN116" s="155"/>
      <c r="AO116" s="48"/>
      <c r="AP116" s="155"/>
      <c r="AQ116" s="48"/>
      <c r="AR116" s="155"/>
      <c r="AS116" s="48"/>
      <c r="AT116" s="187">
        <f t="shared" ref="AT116:AT123" si="183">SUM(AN116,AP116,AR116)</f>
        <v>0</v>
      </c>
      <c r="AU116" s="187">
        <f t="shared" ref="AU116:AU123" si="184">SUM(AO116,AQ116,AS116)</f>
        <v>0</v>
      </c>
      <c r="AV116" s="130">
        <f t="shared" ref="AV116:AV123" si="185">SUM(V116,AD116,AL116,AT116)</f>
        <v>2</v>
      </c>
      <c r="AW116" s="130">
        <f t="shared" ref="AW116:AW123" si="186">SUM(W116,AE116,AM116,AU116)</f>
        <v>0</v>
      </c>
      <c r="AX116" s="170">
        <f t="shared" ref="AX116:AX123" si="187">AW116/AV116</f>
        <v>0</v>
      </c>
      <c r="AY116" s="347"/>
      <c r="AZ116" s="348"/>
      <c r="BA116" s="23"/>
      <c r="BB116" s="23"/>
      <c r="BC116" s="194">
        <f>AV116</f>
        <v>2</v>
      </c>
      <c r="BD116" s="192">
        <f>AW116</f>
        <v>0</v>
      </c>
      <c r="BE116" s="4">
        <f t="shared" si="164"/>
        <v>0</v>
      </c>
    </row>
    <row r="117" spans="2:57" s="17" customFormat="1" ht="99.75" customHeight="1" thickBot="1" x14ac:dyDescent="0.4">
      <c r="B117" s="422"/>
      <c r="C117" s="363"/>
      <c r="D117" s="363"/>
      <c r="E117" s="363"/>
      <c r="F117" s="363"/>
      <c r="G117" s="363"/>
      <c r="H117" s="116" t="s">
        <v>61</v>
      </c>
      <c r="I117" s="396" t="s">
        <v>320</v>
      </c>
      <c r="J117" s="396"/>
      <c r="K117" s="396"/>
      <c r="L117" s="338" t="s">
        <v>297</v>
      </c>
      <c r="M117" s="338"/>
      <c r="N117" s="338"/>
      <c r="O117" s="256" t="s">
        <v>55</v>
      </c>
      <c r="P117" s="164">
        <v>1</v>
      </c>
      <c r="Q117" s="165"/>
      <c r="R117" s="155">
        <v>0</v>
      </c>
      <c r="S117" s="48">
        <v>0</v>
      </c>
      <c r="T117" s="155"/>
      <c r="U117" s="165"/>
      <c r="V117" s="187">
        <f t="shared" si="177"/>
        <v>1</v>
      </c>
      <c r="W117" s="187">
        <f t="shared" si="178"/>
        <v>0</v>
      </c>
      <c r="X117" s="300"/>
      <c r="Y117" s="48"/>
      <c r="Z117" s="155">
        <v>0</v>
      </c>
      <c r="AA117" s="48">
        <v>0</v>
      </c>
      <c r="AB117" s="155"/>
      <c r="AC117" s="48"/>
      <c r="AD117" s="187">
        <v>0</v>
      </c>
      <c r="AE117" s="187">
        <f t="shared" si="180"/>
        <v>0</v>
      </c>
      <c r="AF117" s="155"/>
      <c r="AG117" s="48"/>
      <c r="AH117" s="155"/>
      <c r="AI117" s="48"/>
      <c r="AJ117" s="155"/>
      <c r="AK117" s="48"/>
      <c r="AL117" s="187">
        <f t="shared" si="181"/>
        <v>0</v>
      </c>
      <c r="AM117" s="187">
        <f t="shared" si="182"/>
        <v>0</v>
      </c>
      <c r="AN117" s="155"/>
      <c r="AO117" s="48"/>
      <c r="AP117" s="155"/>
      <c r="AQ117" s="48"/>
      <c r="AR117" s="155"/>
      <c r="AS117" s="48"/>
      <c r="AT117" s="187">
        <f t="shared" si="183"/>
        <v>0</v>
      </c>
      <c r="AU117" s="187">
        <f t="shared" si="184"/>
        <v>0</v>
      </c>
      <c r="AV117" s="130">
        <f t="shared" si="185"/>
        <v>1</v>
      </c>
      <c r="AW117" s="130">
        <f t="shared" si="186"/>
        <v>0</v>
      </c>
      <c r="AX117" s="170">
        <f t="shared" si="187"/>
        <v>0</v>
      </c>
      <c r="AY117" s="449" t="s">
        <v>113</v>
      </c>
      <c r="AZ117" s="449"/>
      <c r="BA117" s="51"/>
      <c r="BB117" s="51"/>
      <c r="BC117" s="194">
        <f t="shared" ref="BC117:BC123" si="188">AV117</f>
        <v>1</v>
      </c>
      <c r="BD117" s="192">
        <f t="shared" ref="BD117:BD123" si="189">AW117</f>
        <v>0</v>
      </c>
      <c r="BE117" s="4">
        <f t="shared" si="164"/>
        <v>0</v>
      </c>
    </row>
    <row r="118" spans="2:57" s="17" customFormat="1" ht="174.75" customHeight="1" thickBot="1" x14ac:dyDescent="0.4">
      <c r="B118" s="422"/>
      <c r="C118" s="363"/>
      <c r="D118" s="363"/>
      <c r="E118" s="363"/>
      <c r="F118" s="363"/>
      <c r="G118" s="363"/>
      <c r="H118" s="116" t="s">
        <v>46</v>
      </c>
      <c r="I118" s="396" t="s">
        <v>431</v>
      </c>
      <c r="J118" s="396"/>
      <c r="K118" s="396"/>
      <c r="L118" s="338" t="s">
        <v>367</v>
      </c>
      <c r="M118" s="338"/>
      <c r="N118" s="338"/>
      <c r="O118" s="256" t="s">
        <v>55</v>
      </c>
      <c r="P118" s="164">
        <v>1</v>
      </c>
      <c r="Q118" s="165"/>
      <c r="R118" s="155"/>
      <c r="S118" s="48"/>
      <c r="T118" s="155">
        <v>0</v>
      </c>
      <c r="U118" s="165">
        <v>0</v>
      </c>
      <c r="V118" s="187">
        <f t="shared" si="177"/>
        <v>1</v>
      </c>
      <c r="W118" s="187">
        <f t="shared" si="178"/>
        <v>0</v>
      </c>
      <c r="X118" s="155">
        <v>0</v>
      </c>
      <c r="Y118" s="48">
        <v>0</v>
      </c>
      <c r="Z118" s="155">
        <v>0</v>
      </c>
      <c r="AA118" s="48">
        <v>0</v>
      </c>
      <c r="AB118" s="155">
        <v>0</v>
      </c>
      <c r="AC118" s="48">
        <v>0</v>
      </c>
      <c r="AD118" s="187">
        <f t="shared" si="179"/>
        <v>0</v>
      </c>
      <c r="AE118" s="187">
        <f t="shared" si="180"/>
        <v>0</v>
      </c>
      <c r="AF118" s="155">
        <v>0</v>
      </c>
      <c r="AG118" s="48">
        <v>0</v>
      </c>
      <c r="AH118" s="155">
        <v>0</v>
      </c>
      <c r="AI118" s="48">
        <v>0</v>
      </c>
      <c r="AJ118" s="155"/>
      <c r="AK118" s="48"/>
      <c r="AL118" s="187">
        <f t="shared" si="181"/>
        <v>0</v>
      </c>
      <c r="AM118" s="187">
        <f t="shared" si="182"/>
        <v>0</v>
      </c>
      <c r="AN118" s="155">
        <v>0</v>
      </c>
      <c r="AO118" s="48">
        <v>0</v>
      </c>
      <c r="AP118" s="155">
        <v>0</v>
      </c>
      <c r="AQ118" s="48">
        <v>0</v>
      </c>
      <c r="AR118" s="155">
        <v>0</v>
      </c>
      <c r="AS118" s="48">
        <v>0</v>
      </c>
      <c r="AT118" s="187">
        <f t="shared" si="183"/>
        <v>0</v>
      </c>
      <c r="AU118" s="187">
        <f t="shared" si="184"/>
        <v>0</v>
      </c>
      <c r="AV118" s="130">
        <f t="shared" si="185"/>
        <v>1</v>
      </c>
      <c r="AW118" s="130">
        <f t="shared" si="186"/>
        <v>0</v>
      </c>
      <c r="AX118" s="170">
        <f t="shared" si="187"/>
        <v>0</v>
      </c>
      <c r="AY118" s="449" t="s">
        <v>441</v>
      </c>
      <c r="AZ118" s="449"/>
      <c r="BA118" s="51"/>
      <c r="BB118" s="51"/>
      <c r="BC118" s="194">
        <f t="shared" si="188"/>
        <v>1</v>
      </c>
      <c r="BD118" s="192">
        <f t="shared" si="189"/>
        <v>0</v>
      </c>
      <c r="BE118" s="4">
        <f t="shared" si="164"/>
        <v>0</v>
      </c>
    </row>
    <row r="119" spans="2:57" s="17" customFormat="1" ht="144.75" customHeight="1" thickBot="1" x14ac:dyDescent="0.4">
      <c r="B119" s="422"/>
      <c r="C119" s="363"/>
      <c r="D119" s="363"/>
      <c r="E119" s="363"/>
      <c r="F119" s="363"/>
      <c r="G119" s="363"/>
      <c r="H119" s="116" t="s">
        <v>46</v>
      </c>
      <c r="I119" s="396" t="s">
        <v>433</v>
      </c>
      <c r="J119" s="396"/>
      <c r="K119" s="396"/>
      <c r="L119" s="338" t="s">
        <v>298</v>
      </c>
      <c r="M119" s="338"/>
      <c r="N119" s="338"/>
      <c r="O119" s="256" t="s">
        <v>55</v>
      </c>
      <c r="P119" s="164">
        <v>1</v>
      </c>
      <c r="Q119" s="165"/>
      <c r="R119" s="155"/>
      <c r="S119" s="48"/>
      <c r="T119" s="155"/>
      <c r="U119" s="165"/>
      <c r="V119" s="187">
        <f t="shared" si="177"/>
        <v>1</v>
      </c>
      <c r="W119" s="187">
        <f t="shared" si="178"/>
        <v>0</v>
      </c>
      <c r="X119" s="300"/>
      <c r="Y119" s="48"/>
      <c r="Z119" s="155"/>
      <c r="AA119" s="48"/>
      <c r="AB119" s="155"/>
      <c r="AC119" s="48"/>
      <c r="AD119" s="187">
        <f t="shared" si="179"/>
        <v>0</v>
      </c>
      <c r="AE119" s="187">
        <f t="shared" si="180"/>
        <v>0</v>
      </c>
      <c r="AF119" s="155"/>
      <c r="AG119" s="48"/>
      <c r="AH119" s="155"/>
      <c r="AI119" s="48"/>
      <c r="AJ119" s="155">
        <v>0</v>
      </c>
      <c r="AK119" s="48">
        <v>0</v>
      </c>
      <c r="AL119" s="187">
        <f t="shared" si="181"/>
        <v>0</v>
      </c>
      <c r="AM119" s="187">
        <f t="shared" si="182"/>
        <v>0</v>
      </c>
      <c r="AN119" s="155">
        <v>0</v>
      </c>
      <c r="AO119" s="48">
        <v>0</v>
      </c>
      <c r="AP119" s="155"/>
      <c r="AQ119" s="48"/>
      <c r="AR119" s="155"/>
      <c r="AS119" s="48"/>
      <c r="AT119" s="187">
        <f t="shared" si="183"/>
        <v>0</v>
      </c>
      <c r="AU119" s="187">
        <f t="shared" si="184"/>
        <v>0</v>
      </c>
      <c r="AV119" s="130">
        <f t="shared" si="185"/>
        <v>1</v>
      </c>
      <c r="AW119" s="130">
        <f t="shared" si="186"/>
        <v>0</v>
      </c>
      <c r="AX119" s="170">
        <f t="shared" si="187"/>
        <v>0</v>
      </c>
      <c r="AY119" s="347"/>
      <c r="AZ119" s="348"/>
      <c r="BA119" s="23"/>
      <c r="BB119" s="23"/>
      <c r="BC119" s="194">
        <f t="shared" si="188"/>
        <v>1</v>
      </c>
      <c r="BD119" s="192">
        <f t="shared" si="189"/>
        <v>0</v>
      </c>
      <c r="BE119" s="4">
        <f t="shared" si="164"/>
        <v>0</v>
      </c>
    </row>
    <row r="120" spans="2:57" s="17" customFormat="1" ht="58.5" customHeight="1" thickBot="1" x14ac:dyDescent="0.4">
      <c r="B120" s="422"/>
      <c r="C120" s="363"/>
      <c r="D120" s="363"/>
      <c r="E120" s="363"/>
      <c r="F120" s="363"/>
      <c r="G120" s="363"/>
      <c r="H120" s="116" t="s">
        <v>44</v>
      </c>
      <c r="I120" s="396" t="s">
        <v>432</v>
      </c>
      <c r="J120" s="396"/>
      <c r="K120" s="396"/>
      <c r="L120" s="338" t="s">
        <v>294</v>
      </c>
      <c r="M120" s="338"/>
      <c r="N120" s="338"/>
      <c r="O120" s="252" t="s">
        <v>114</v>
      </c>
      <c r="P120" s="164">
        <v>1</v>
      </c>
      <c r="Q120" s="165"/>
      <c r="R120" s="155"/>
      <c r="S120" s="48"/>
      <c r="T120" s="155"/>
      <c r="U120" s="165"/>
      <c r="V120" s="187">
        <f t="shared" si="177"/>
        <v>1</v>
      </c>
      <c r="W120" s="187">
        <f t="shared" si="178"/>
        <v>0</v>
      </c>
      <c r="X120" s="300"/>
      <c r="Y120" s="48"/>
      <c r="Z120" s="155"/>
      <c r="AA120" s="48"/>
      <c r="AB120" s="155">
        <v>0</v>
      </c>
      <c r="AC120" s="48">
        <v>0</v>
      </c>
      <c r="AD120" s="187">
        <f t="shared" si="179"/>
        <v>0</v>
      </c>
      <c r="AE120" s="187">
        <f t="shared" si="180"/>
        <v>0</v>
      </c>
      <c r="AF120" s="155"/>
      <c r="AG120" s="48"/>
      <c r="AH120" s="155"/>
      <c r="AI120" s="48"/>
      <c r="AJ120" s="155"/>
      <c r="AK120" s="48"/>
      <c r="AL120" s="187">
        <f t="shared" si="181"/>
        <v>0</v>
      </c>
      <c r="AM120" s="187">
        <f t="shared" si="182"/>
        <v>0</v>
      </c>
      <c r="AN120" s="155"/>
      <c r="AO120" s="48"/>
      <c r="AP120" s="155"/>
      <c r="AQ120" s="48"/>
      <c r="AR120" s="155"/>
      <c r="AS120" s="48"/>
      <c r="AT120" s="187">
        <f t="shared" si="183"/>
        <v>0</v>
      </c>
      <c r="AU120" s="187">
        <f t="shared" si="184"/>
        <v>0</v>
      </c>
      <c r="AV120" s="130">
        <f t="shared" si="185"/>
        <v>1</v>
      </c>
      <c r="AW120" s="130">
        <f t="shared" si="186"/>
        <v>0</v>
      </c>
      <c r="AX120" s="170">
        <f t="shared" si="187"/>
        <v>0</v>
      </c>
      <c r="AY120" s="347"/>
      <c r="AZ120" s="348"/>
      <c r="BA120" s="23"/>
      <c r="BB120" s="23"/>
      <c r="BC120" s="194">
        <f t="shared" si="188"/>
        <v>1</v>
      </c>
      <c r="BD120" s="192">
        <f t="shared" si="189"/>
        <v>0</v>
      </c>
      <c r="BE120" s="4">
        <f t="shared" si="164"/>
        <v>0</v>
      </c>
    </row>
    <row r="121" spans="2:57" s="17" customFormat="1" ht="143.25" customHeight="1" thickBot="1" x14ac:dyDescent="0.4">
      <c r="B121" s="422"/>
      <c r="C121" s="363"/>
      <c r="D121" s="363"/>
      <c r="E121" s="363"/>
      <c r="F121" s="363"/>
      <c r="G121" s="363"/>
      <c r="H121" s="116" t="s">
        <v>61</v>
      </c>
      <c r="I121" s="396" t="s">
        <v>321</v>
      </c>
      <c r="J121" s="396"/>
      <c r="K121" s="396"/>
      <c r="L121" s="338" t="s">
        <v>298</v>
      </c>
      <c r="M121" s="338"/>
      <c r="N121" s="338"/>
      <c r="O121" s="266" t="s">
        <v>59</v>
      </c>
      <c r="P121" s="164">
        <v>0</v>
      </c>
      <c r="Q121" s="165"/>
      <c r="R121" s="164"/>
      <c r="S121" s="48"/>
      <c r="T121" s="164">
        <v>1</v>
      </c>
      <c r="U121" s="165"/>
      <c r="V121" s="187">
        <f t="shared" si="177"/>
        <v>1</v>
      </c>
      <c r="W121" s="187">
        <f t="shared" si="178"/>
        <v>0</v>
      </c>
      <c r="X121" s="301"/>
      <c r="Y121" s="48"/>
      <c r="Z121" s="155">
        <v>1</v>
      </c>
      <c r="AA121" s="48">
        <v>0</v>
      </c>
      <c r="AB121" s="164"/>
      <c r="AC121" s="48"/>
      <c r="AD121" s="187">
        <f t="shared" si="179"/>
        <v>1</v>
      </c>
      <c r="AE121" s="187">
        <f t="shared" si="180"/>
        <v>0</v>
      </c>
      <c r="AF121" s="164"/>
      <c r="AG121" s="48"/>
      <c r="AH121" s="155">
        <v>1</v>
      </c>
      <c r="AI121" s="48">
        <v>0</v>
      </c>
      <c r="AJ121" s="164"/>
      <c r="AK121" s="48"/>
      <c r="AL121" s="187">
        <f t="shared" si="181"/>
        <v>1</v>
      </c>
      <c r="AM121" s="187">
        <f t="shared" si="182"/>
        <v>0</v>
      </c>
      <c r="AN121" s="164"/>
      <c r="AO121" s="48"/>
      <c r="AP121" s="164"/>
      <c r="AQ121" s="48"/>
      <c r="AR121" s="164"/>
      <c r="AS121" s="48"/>
      <c r="AT121" s="187">
        <f t="shared" si="183"/>
        <v>0</v>
      </c>
      <c r="AU121" s="187">
        <f t="shared" si="184"/>
        <v>0</v>
      </c>
      <c r="AV121" s="130">
        <f t="shared" si="185"/>
        <v>3</v>
      </c>
      <c r="AW121" s="130">
        <f t="shared" si="186"/>
        <v>0</v>
      </c>
      <c r="AX121" s="170">
        <f t="shared" si="187"/>
        <v>0</v>
      </c>
      <c r="AY121" s="347"/>
      <c r="AZ121" s="348"/>
      <c r="BA121" s="23"/>
      <c r="BB121" s="23"/>
      <c r="BC121" s="194">
        <f t="shared" si="188"/>
        <v>3</v>
      </c>
      <c r="BD121" s="192">
        <f t="shared" si="189"/>
        <v>0</v>
      </c>
      <c r="BE121" s="4">
        <f t="shared" si="164"/>
        <v>0</v>
      </c>
    </row>
    <row r="122" spans="2:57" s="17" customFormat="1" ht="102" customHeight="1" thickBot="1" x14ac:dyDescent="0.4">
      <c r="B122" s="422"/>
      <c r="C122" s="363"/>
      <c r="D122" s="363"/>
      <c r="E122" s="363"/>
      <c r="F122" s="363"/>
      <c r="G122" s="363"/>
      <c r="H122" s="116" t="s">
        <v>46</v>
      </c>
      <c r="I122" s="396" t="s">
        <v>434</v>
      </c>
      <c r="J122" s="396"/>
      <c r="K122" s="396"/>
      <c r="L122" s="338" t="s">
        <v>299</v>
      </c>
      <c r="M122" s="338"/>
      <c r="N122" s="338"/>
      <c r="O122" s="256" t="s">
        <v>55</v>
      </c>
      <c r="P122" s="164">
        <v>1</v>
      </c>
      <c r="Q122" s="165"/>
      <c r="R122" s="164">
        <v>0</v>
      </c>
      <c r="S122" s="48"/>
      <c r="T122" s="164">
        <v>0</v>
      </c>
      <c r="U122" s="165">
        <v>0</v>
      </c>
      <c r="V122" s="187">
        <f t="shared" si="177"/>
        <v>1</v>
      </c>
      <c r="W122" s="187">
        <f t="shared" si="178"/>
        <v>0</v>
      </c>
      <c r="X122" s="301"/>
      <c r="Y122" s="48"/>
      <c r="Z122" s="155">
        <v>0</v>
      </c>
      <c r="AA122" s="48">
        <v>0</v>
      </c>
      <c r="AB122" s="164"/>
      <c r="AC122" s="48"/>
      <c r="AD122" s="187">
        <f t="shared" si="179"/>
        <v>0</v>
      </c>
      <c r="AE122" s="187">
        <f t="shared" si="180"/>
        <v>0</v>
      </c>
      <c r="AF122" s="164"/>
      <c r="AG122" s="48"/>
      <c r="AH122" s="164"/>
      <c r="AI122" s="48"/>
      <c r="AJ122" s="164"/>
      <c r="AK122" s="48"/>
      <c r="AL122" s="187">
        <f t="shared" si="181"/>
        <v>0</v>
      </c>
      <c r="AM122" s="187">
        <f t="shared" si="182"/>
        <v>0</v>
      </c>
      <c r="AN122" s="164"/>
      <c r="AO122" s="48"/>
      <c r="AP122" s="164">
        <v>0</v>
      </c>
      <c r="AQ122" s="48">
        <v>0</v>
      </c>
      <c r="AR122" s="164"/>
      <c r="AS122" s="48"/>
      <c r="AT122" s="187">
        <f t="shared" si="183"/>
        <v>0</v>
      </c>
      <c r="AU122" s="187">
        <f t="shared" si="184"/>
        <v>0</v>
      </c>
      <c r="AV122" s="130">
        <f t="shared" si="185"/>
        <v>1</v>
      </c>
      <c r="AW122" s="130">
        <f t="shared" si="186"/>
        <v>0</v>
      </c>
      <c r="AX122" s="170">
        <f t="shared" si="187"/>
        <v>0</v>
      </c>
      <c r="AY122" s="347"/>
      <c r="AZ122" s="348"/>
      <c r="BA122" s="23"/>
      <c r="BB122" s="23"/>
      <c r="BC122" s="194">
        <f t="shared" si="188"/>
        <v>1</v>
      </c>
      <c r="BD122" s="192">
        <f t="shared" si="189"/>
        <v>0</v>
      </c>
      <c r="BE122" s="4">
        <f t="shared" si="164"/>
        <v>0</v>
      </c>
    </row>
    <row r="123" spans="2:57" s="17" customFormat="1" ht="124.5" customHeight="1" thickBot="1" x14ac:dyDescent="0.4">
      <c r="B123" s="525"/>
      <c r="C123" s="364"/>
      <c r="D123" s="364"/>
      <c r="E123" s="364"/>
      <c r="F123" s="364"/>
      <c r="G123" s="364"/>
      <c r="H123" s="117" t="s">
        <v>46</v>
      </c>
      <c r="I123" s="528" t="s">
        <v>322</v>
      </c>
      <c r="J123" s="528"/>
      <c r="K123" s="528"/>
      <c r="L123" s="384" t="s">
        <v>300</v>
      </c>
      <c r="M123" s="384"/>
      <c r="N123" s="384"/>
      <c r="O123" s="257" t="s">
        <v>55</v>
      </c>
      <c r="P123" s="126">
        <v>1</v>
      </c>
      <c r="Q123" s="21"/>
      <c r="R123" s="160">
        <v>0</v>
      </c>
      <c r="S123" s="21"/>
      <c r="T123" s="126">
        <v>0</v>
      </c>
      <c r="U123" s="21">
        <v>0</v>
      </c>
      <c r="V123" s="187">
        <f t="shared" si="177"/>
        <v>1</v>
      </c>
      <c r="W123" s="187">
        <f t="shared" si="178"/>
        <v>0</v>
      </c>
      <c r="X123" s="302"/>
      <c r="Y123" s="21"/>
      <c r="Z123" s="156">
        <v>0</v>
      </c>
      <c r="AA123" s="21">
        <v>0</v>
      </c>
      <c r="AB123" s="126"/>
      <c r="AC123" s="21"/>
      <c r="AD123" s="187">
        <f t="shared" si="179"/>
        <v>0</v>
      </c>
      <c r="AE123" s="187">
        <f t="shared" si="180"/>
        <v>0</v>
      </c>
      <c r="AF123" s="164"/>
      <c r="AG123" s="21"/>
      <c r="AH123" s="126">
        <v>0</v>
      </c>
      <c r="AI123" s="21">
        <v>0</v>
      </c>
      <c r="AJ123" s="126"/>
      <c r="AK123" s="21"/>
      <c r="AL123" s="187">
        <f t="shared" si="181"/>
        <v>0</v>
      </c>
      <c r="AM123" s="187">
        <f t="shared" si="182"/>
        <v>0</v>
      </c>
      <c r="AN123" s="126"/>
      <c r="AO123" s="21"/>
      <c r="AP123" s="126">
        <v>0</v>
      </c>
      <c r="AQ123" s="21">
        <v>0</v>
      </c>
      <c r="AR123" s="126"/>
      <c r="AS123" s="21"/>
      <c r="AT123" s="187">
        <f t="shared" si="183"/>
        <v>0</v>
      </c>
      <c r="AU123" s="187">
        <f t="shared" si="184"/>
        <v>0</v>
      </c>
      <c r="AV123" s="130">
        <f t="shared" si="185"/>
        <v>1</v>
      </c>
      <c r="AW123" s="130">
        <f t="shared" si="186"/>
        <v>0</v>
      </c>
      <c r="AX123" s="170">
        <f t="shared" si="187"/>
        <v>0</v>
      </c>
      <c r="AY123" s="576"/>
      <c r="AZ123" s="577"/>
      <c r="BA123" s="53"/>
      <c r="BB123" s="53"/>
      <c r="BC123" s="194">
        <f t="shared" si="188"/>
        <v>1</v>
      </c>
      <c r="BD123" s="192">
        <f t="shared" si="189"/>
        <v>0</v>
      </c>
      <c r="BE123" s="4">
        <f t="shared" si="164"/>
        <v>0</v>
      </c>
    </row>
    <row r="124" spans="2:57" s="17" customFormat="1" ht="69" customHeight="1" thickBot="1" x14ac:dyDescent="0.4">
      <c r="B124" s="414"/>
      <c r="C124" s="415"/>
      <c r="D124" s="415"/>
      <c r="E124" s="415"/>
      <c r="F124" s="415"/>
      <c r="G124" s="415"/>
      <c r="H124" s="415"/>
      <c r="I124" s="398" t="s">
        <v>325</v>
      </c>
      <c r="J124" s="398"/>
      <c r="K124" s="398"/>
      <c r="L124" s="398"/>
      <c r="M124" s="398"/>
      <c r="N124" s="398"/>
      <c r="O124" s="398"/>
      <c r="P124" s="204"/>
      <c r="Q124" s="205"/>
      <c r="R124" s="205"/>
      <c r="S124" s="205"/>
      <c r="T124" s="205"/>
      <c r="U124" s="205"/>
      <c r="V124" s="205"/>
      <c r="W124" s="205"/>
      <c r="X124" s="205"/>
      <c r="Y124" s="205"/>
      <c r="Z124" s="205"/>
      <c r="AA124" s="205"/>
      <c r="AB124" s="205"/>
      <c r="AC124" s="205"/>
      <c r="AD124" s="205"/>
      <c r="AE124" s="205"/>
      <c r="AF124" s="205"/>
      <c r="AG124" s="205"/>
      <c r="AH124" s="205"/>
      <c r="AI124" s="205"/>
      <c r="AJ124" s="205"/>
      <c r="AK124" s="205"/>
      <c r="AL124" s="205"/>
      <c r="AM124" s="205"/>
      <c r="AN124" s="205"/>
      <c r="AO124" s="205"/>
      <c r="AP124" s="205"/>
      <c r="AQ124" s="205"/>
      <c r="AR124" s="205"/>
      <c r="AS124" s="205"/>
      <c r="AT124" s="205"/>
      <c r="AU124" s="248"/>
      <c r="AV124" s="133"/>
      <c r="AW124" s="134"/>
      <c r="AX124" s="135"/>
      <c r="AY124" s="361"/>
      <c r="AZ124" s="362"/>
      <c r="BA124" s="132"/>
      <c r="BB124" s="132"/>
      <c r="BC124" s="127">
        <f>SUM(BC125:BC126)</f>
        <v>4</v>
      </c>
      <c r="BD124" s="128">
        <f>SUM(BD125:BD126)</f>
        <v>0</v>
      </c>
      <c r="BE124" s="4">
        <f t="shared" si="164"/>
        <v>0</v>
      </c>
    </row>
    <row r="125" spans="2:57" s="17" customFormat="1" ht="147.75" customHeight="1" thickBot="1" x14ac:dyDescent="0.4">
      <c r="B125" s="422" t="s">
        <v>45</v>
      </c>
      <c r="C125" s="363" t="s">
        <v>111</v>
      </c>
      <c r="D125" s="416" t="s">
        <v>112</v>
      </c>
      <c r="E125" s="416"/>
      <c r="F125" s="363" t="s">
        <v>74</v>
      </c>
      <c r="G125" s="363"/>
      <c r="H125" s="116" t="s">
        <v>46</v>
      </c>
      <c r="I125" s="396" t="s">
        <v>326</v>
      </c>
      <c r="J125" s="396"/>
      <c r="K125" s="396"/>
      <c r="L125" s="338" t="s">
        <v>367</v>
      </c>
      <c r="M125" s="338"/>
      <c r="N125" s="338"/>
      <c r="O125" s="252" t="s">
        <v>37</v>
      </c>
      <c r="P125" s="164">
        <v>0</v>
      </c>
      <c r="Q125" s="165"/>
      <c r="R125" s="155"/>
      <c r="S125" s="48"/>
      <c r="T125" s="155">
        <v>1</v>
      </c>
      <c r="U125" s="165">
        <v>0</v>
      </c>
      <c r="V125" s="187">
        <f t="shared" ref="V125:V126" si="190">SUM(P125,R125,T125)</f>
        <v>1</v>
      </c>
      <c r="W125" s="187">
        <f t="shared" ref="W125:W126" si="191">SUM(Q125,S125,U125)</f>
        <v>0</v>
      </c>
      <c r="X125" s="164"/>
      <c r="Y125" s="48"/>
      <c r="Z125" s="296">
        <v>1</v>
      </c>
      <c r="AA125" s="48">
        <v>0</v>
      </c>
      <c r="AB125" s="155"/>
      <c r="AC125" s="48"/>
      <c r="AD125" s="187">
        <f t="shared" ref="AD125:AD126" si="192">SUM(X125,Z125,AB125)</f>
        <v>1</v>
      </c>
      <c r="AE125" s="187">
        <f t="shared" ref="AE125:AE126" si="193">SUM(Y125,AA125,AC125)</f>
        <v>0</v>
      </c>
      <c r="AF125" s="155"/>
      <c r="AG125" s="48"/>
      <c r="AH125" s="155">
        <v>1</v>
      </c>
      <c r="AI125" s="48"/>
      <c r="AJ125" s="155"/>
      <c r="AK125" s="48"/>
      <c r="AL125" s="187">
        <f t="shared" ref="AL125:AL126" si="194">SUM(AF125,AH125,AJ125)</f>
        <v>1</v>
      </c>
      <c r="AM125" s="187">
        <f t="shared" ref="AM125:AM126" si="195">SUM(AG125,AI125,AK125)</f>
        <v>0</v>
      </c>
      <c r="AN125" s="155"/>
      <c r="AO125" s="48"/>
      <c r="AP125" s="155">
        <v>0</v>
      </c>
      <c r="AQ125" s="48">
        <v>0</v>
      </c>
      <c r="AR125" s="155"/>
      <c r="AS125" s="48"/>
      <c r="AT125" s="187">
        <f t="shared" ref="AT125:AT126" si="196">SUM(AN125,AP125,AR125)</f>
        <v>0</v>
      </c>
      <c r="AU125" s="187">
        <f t="shared" ref="AU125:AU126" si="197">SUM(AO125,AQ125,AS125)</f>
        <v>0</v>
      </c>
      <c r="AV125" s="130">
        <f t="shared" ref="AV125:AV126" si="198">SUM(V125,AD125,AL125,AT125)</f>
        <v>3</v>
      </c>
      <c r="AW125" s="130">
        <f t="shared" ref="AW125:AW126" si="199">SUM(W125,AE125,AM125,AU125)</f>
        <v>0</v>
      </c>
      <c r="AX125" s="170">
        <f>AW125/AV125</f>
        <v>0</v>
      </c>
      <c r="AY125" s="347"/>
      <c r="AZ125" s="348"/>
      <c r="BA125" s="23"/>
      <c r="BB125" s="23"/>
      <c r="BC125" s="194">
        <f>AV125</f>
        <v>3</v>
      </c>
      <c r="BD125" s="192">
        <f>AW125</f>
        <v>0</v>
      </c>
      <c r="BE125" s="4">
        <f t="shared" si="164"/>
        <v>0</v>
      </c>
    </row>
    <row r="126" spans="2:57" s="17" customFormat="1" ht="170.25" customHeight="1" thickBot="1" x14ac:dyDescent="0.4">
      <c r="B126" s="422"/>
      <c r="C126" s="363"/>
      <c r="D126" s="416"/>
      <c r="E126" s="416"/>
      <c r="F126" s="363"/>
      <c r="G126" s="363"/>
      <c r="H126" s="116" t="s">
        <v>46</v>
      </c>
      <c r="I126" s="396" t="s">
        <v>357</v>
      </c>
      <c r="J126" s="396"/>
      <c r="K126" s="396"/>
      <c r="L126" s="338" t="s">
        <v>367</v>
      </c>
      <c r="M126" s="338"/>
      <c r="N126" s="338"/>
      <c r="O126" s="256" t="s">
        <v>55</v>
      </c>
      <c r="P126" s="164">
        <v>1</v>
      </c>
      <c r="Q126" s="165"/>
      <c r="R126" s="155"/>
      <c r="S126" s="48"/>
      <c r="T126" s="155">
        <v>0</v>
      </c>
      <c r="U126" s="165">
        <v>0</v>
      </c>
      <c r="V126" s="187">
        <f t="shared" si="190"/>
        <v>1</v>
      </c>
      <c r="W126" s="187">
        <f t="shared" si="191"/>
        <v>0</v>
      </c>
      <c r="X126" s="164"/>
      <c r="Y126" s="48"/>
      <c r="Z126" s="155"/>
      <c r="AA126" s="48"/>
      <c r="AB126" s="155"/>
      <c r="AC126" s="48"/>
      <c r="AD126" s="187">
        <f t="shared" si="192"/>
        <v>0</v>
      </c>
      <c r="AE126" s="187">
        <f t="shared" si="193"/>
        <v>0</v>
      </c>
      <c r="AF126" s="155"/>
      <c r="AG126" s="48"/>
      <c r="AH126" s="155"/>
      <c r="AI126" s="48"/>
      <c r="AJ126" s="155"/>
      <c r="AK126" s="48"/>
      <c r="AL126" s="187">
        <f t="shared" si="194"/>
        <v>0</v>
      </c>
      <c r="AM126" s="187">
        <f t="shared" si="195"/>
        <v>0</v>
      </c>
      <c r="AN126" s="155"/>
      <c r="AO126" s="48"/>
      <c r="AP126" s="155">
        <v>0</v>
      </c>
      <c r="AQ126" s="48">
        <v>0</v>
      </c>
      <c r="AR126" s="155"/>
      <c r="AS126" s="48"/>
      <c r="AT126" s="187">
        <f t="shared" si="196"/>
        <v>0</v>
      </c>
      <c r="AU126" s="187">
        <f t="shared" si="197"/>
        <v>0</v>
      </c>
      <c r="AV126" s="130">
        <f t="shared" si="198"/>
        <v>1</v>
      </c>
      <c r="AW126" s="130">
        <f t="shared" si="199"/>
        <v>0</v>
      </c>
      <c r="AX126" s="170">
        <f>AW126/AV126</f>
        <v>0</v>
      </c>
      <c r="AY126" s="347"/>
      <c r="AZ126" s="348"/>
      <c r="BA126" s="54"/>
      <c r="BB126" s="54"/>
      <c r="BC126" s="194">
        <f>AV126</f>
        <v>1</v>
      </c>
      <c r="BD126" s="192">
        <f>AW126</f>
        <v>0</v>
      </c>
      <c r="BE126" s="4">
        <f t="shared" si="164"/>
        <v>0</v>
      </c>
    </row>
    <row r="127" spans="2:57" s="17" customFormat="1" ht="62.5" customHeight="1" thickBot="1" x14ac:dyDescent="0.4">
      <c r="B127" s="414"/>
      <c r="C127" s="415"/>
      <c r="D127" s="415"/>
      <c r="E127" s="415"/>
      <c r="F127" s="415"/>
      <c r="G127" s="415"/>
      <c r="H127" s="415"/>
      <c r="I127" s="398" t="s">
        <v>115</v>
      </c>
      <c r="J127" s="398"/>
      <c r="K127" s="398"/>
      <c r="L127" s="398"/>
      <c r="M127" s="398"/>
      <c r="N127" s="398"/>
      <c r="O127" s="398"/>
      <c r="P127" s="204"/>
      <c r="Q127" s="205"/>
      <c r="R127" s="205"/>
      <c r="S127" s="205"/>
      <c r="T127" s="205"/>
      <c r="U127" s="233"/>
      <c r="V127" s="205"/>
      <c r="W127" s="205"/>
      <c r="X127" s="205"/>
      <c r="Y127" s="205"/>
      <c r="Z127" s="205"/>
      <c r="AA127" s="205"/>
      <c r="AB127" s="205"/>
      <c r="AC127" s="205"/>
      <c r="AD127" s="205"/>
      <c r="AE127" s="205"/>
      <c r="AF127" s="205"/>
      <c r="AG127" s="205"/>
      <c r="AH127" s="205"/>
      <c r="AI127" s="205"/>
      <c r="AJ127" s="205"/>
      <c r="AK127" s="205"/>
      <c r="AL127" s="205"/>
      <c r="AM127" s="205"/>
      <c r="AN127" s="205"/>
      <c r="AO127" s="205"/>
      <c r="AP127" s="205"/>
      <c r="AQ127" s="205"/>
      <c r="AR127" s="205"/>
      <c r="AS127" s="205"/>
      <c r="AT127" s="205"/>
      <c r="AU127" s="205"/>
      <c r="AV127" s="207"/>
      <c r="AW127" s="208"/>
      <c r="AX127" s="209"/>
      <c r="AY127" s="210"/>
      <c r="AZ127" s="210"/>
      <c r="BA127" s="210"/>
      <c r="BB127" s="211"/>
      <c r="BC127" s="206">
        <f>SUM(BC128:BC129)</f>
        <v>7</v>
      </c>
      <c r="BD127" s="128">
        <f>SUM(BD128:BD129)</f>
        <v>0</v>
      </c>
      <c r="BE127" s="4">
        <f t="shared" si="164"/>
        <v>0</v>
      </c>
    </row>
    <row r="128" spans="2:57" s="17" customFormat="1" ht="195.75" customHeight="1" thickBot="1" x14ac:dyDescent="0.4">
      <c r="B128" s="422" t="s">
        <v>45</v>
      </c>
      <c r="C128" s="363" t="s">
        <v>78</v>
      </c>
      <c r="D128" s="416" t="s">
        <v>79</v>
      </c>
      <c r="E128" s="416"/>
      <c r="F128" s="363" t="s">
        <v>116</v>
      </c>
      <c r="G128" s="363"/>
      <c r="H128" s="116" t="s">
        <v>46</v>
      </c>
      <c r="I128" s="399" t="s">
        <v>435</v>
      </c>
      <c r="J128" s="399"/>
      <c r="K128" s="399"/>
      <c r="L128" s="338" t="s">
        <v>367</v>
      </c>
      <c r="M128" s="338"/>
      <c r="N128" s="338"/>
      <c r="O128" s="252" t="s">
        <v>37</v>
      </c>
      <c r="P128" s="164">
        <v>0</v>
      </c>
      <c r="Q128" s="165"/>
      <c r="R128" s="155"/>
      <c r="S128" s="48"/>
      <c r="T128" s="155">
        <v>1</v>
      </c>
      <c r="U128" s="165"/>
      <c r="V128" s="187">
        <f t="shared" ref="V128:V129" si="200">SUM(P128,R128,T128)</f>
        <v>1</v>
      </c>
      <c r="W128" s="187">
        <f t="shared" ref="W128:W129" si="201">SUM(Q128,S128,U128)</f>
        <v>0</v>
      </c>
      <c r="X128" s="164"/>
      <c r="Y128" s="48"/>
      <c r="Z128" s="120"/>
      <c r="AA128" s="48"/>
      <c r="AB128" s="155">
        <v>1</v>
      </c>
      <c r="AC128" s="48"/>
      <c r="AD128" s="187">
        <f t="shared" ref="AD128:AD129" si="202">SUM(X128,Z128,AB128)</f>
        <v>1</v>
      </c>
      <c r="AE128" s="187">
        <f t="shared" ref="AE128:AE129" si="203">SUM(Y128,AA128,AC128)</f>
        <v>0</v>
      </c>
      <c r="AF128" s="155"/>
      <c r="AG128" s="48"/>
      <c r="AH128" s="155">
        <v>1</v>
      </c>
      <c r="AI128" s="48">
        <v>0</v>
      </c>
      <c r="AJ128" s="155"/>
      <c r="AK128" s="48"/>
      <c r="AL128" s="187">
        <f t="shared" ref="AL128:AL129" si="204">SUM(AF128,AH128,AJ128)</f>
        <v>1</v>
      </c>
      <c r="AM128" s="187">
        <f t="shared" ref="AM128:AM129" si="205">SUM(AG128,AI128,AK128)</f>
        <v>0</v>
      </c>
      <c r="AN128" s="155"/>
      <c r="AO128" s="48"/>
      <c r="AP128" s="158">
        <v>0</v>
      </c>
      <c r="AQ128" s="48">
        <v>0</v>
      </c>
      <c r="AR128" s="155"/>
      <c r="AS128" s="48"/>
      <c r="AT128" s="187">
        <f t="shared" ref="AT128:AT129" si="206">SUM(AN128,AP128,AR128)</f>
        <v>0</v>
      </c>
      <c r="AU128" s="187">
        <f t="shared" ref="AU128:AU129" si="207">SUM(AO128,AQ128,AS128)</f>
        <v>0</v>
      </c>
      <c r="AV128" s="130">
        <f t="shared" ref="AV128:AV129" si="208">SUM(V128,AD128,AL128,AT128)</f>
        <v>3</v>
      </c>
      <c r="AW128" s="130">
        <f t="shared" ref="AW128:AW129" si="209">SUM(W128,AE128,AM128,AU128)</f>
        <v>0</v>
      </c>
      <c r="AX128" s="170">
        <f>AW128/AV128</f>
        <v>0</v>
      </c>
      <c r="AY128" s="546"/>
      <c r="AZ128" s="546"/>
      <c r="BA128" s="185"/>
      <c r="BB128" s="185"/>
      <c r="BC128" s="194">
        <f>AV128</f>
        <v>3</v>
      </c>
      <c r="BD128" s="192">
        <f>AW128</f>
        <v>0</v>
      </c>
      <c r="BE128" s="4">
        <f t="shared" si="164"/>
        <v>0</v>
      </c>
    </row>
    <row r="129" spans="2:57" s="17" customFormat="1" ht="255.75" customHeight="1" thickBot="1" x14ac:dyDescent="0.4">
      <c r="B129" s="525"/>
      <c r="C129" s="364"/>
      <c r="D129" s="418"/>
      <c r="E129" s="418"/>
      <c r="F129" s="364"/>
      <c r="G129" s="364"/>
      <c r="H129" s="117" t="s">
        <v>46</v>
      </c>
      <c r="I129" s="539" t="s">
        <v>82</v>
      </c>
      <c r="J129" s="539"/>
      <c r="K129" s="539"/>
      <c r="L129" s="338" t="s">
        <v>367</v>
      </c>
      <c r="M129" s="338"/>
      <c r="N129" s="338"/>
      <c r="O129" s="267" t="s">
        <v>59</v>
      </c>
      <c r="P129" s="126">
        <v>1</v>
      </c>
      <c r="Q129" s="21"/>
      <c r="R129" s="156"/>
      <c r="S129" s="21"/>
      <c r="T129" s="156">
        <v>0</v>
      </c>
      <c r="U129" s="21"/>
      <c r="V129" s="187">
        <f t="shared" si="200"/>
        <v>1</v>
      </c>
      <c r="W129" s="187">
        <f t="shared" si="201"/>
        <v>0</v>
      </c>
      <c r="X129" s="126">
        <v>1</v>
      </c>
      <c r="Y129" s="21"/>
      <c r="Z129" s="126"/>
      <c r="AA129" s="21"/>
      <c r="AB129" s="156">
        <v>1</v>
      </c>
      <c r="AC129" s="21"/>
      <c r="AD129" s="187">
        <f t="shared" si="202"/>
        <v>2</v>
      </c>
      <c r="AE129" s="187">
        <f t="shared" si="203"/>
        <v>0</v>
      </c>
      <c r="AF129" s="156"/>
      <c r="AG129" s="21"/>
      <c r="AH129" s="156">
        <v>1</v>
      </c>
      <c r="AI129" s="21">
        <v>0</v>
      </c>
      <c r="AJ129" s="156"/>
      <c r="AK129" s="21"/>
      <c r="AL129" s="187">
        <f t="shared" si="204"/>
        <v>1</v>
      </c>
      <c r="AM129" s="187">
        <f t="shared" si="205"/>
        <v>0</v>
      </c>
      <c r="AN129" s="156"/>
      <c r="AO129" s="21"/>
      <c r="AP129" s="159">
        <v>0</v>
      </c>
      <c r="AQ129" s="21">
        <v>0</v>
      </c>
      <c r="AR129" s="156"/>
      <c r="AS129" s="21"/>
      <c r="AT129" s="187">
        <f t="shared" si="206"/>
        <v>0</v>
      </c>
      <c r="AU129" s="187">
        <f t="shared" si="207"/>
        <v>0</v>
      </c>
      <c r="AV129" s="130">
        <f t="shared" si="208"/>
        <v>4</v>
      </c>
      <c r="AW129" s="130">
        <f t="shared" si="209"/>
        <v>0</v>
      </c>
      <c r="AX129" s="170">
        <f>AW129/AV129</f>
        <v>0</v>
      </c>
      <c r="AY129" s="383"/>
      <c r="AZ129" s="383"/>
      <c r="BA129" s="53"/>
      <c r="BB129" s="53"/>
      <c r="BC129" s="195">
        <f>AV129</f>
        <v>4</v>
      </c>
      <c r="BD129" s="203">
        <f>AW129</f>
        <v>0</v>
      </c>
      <c r="BE129" s="200">
        <f t="shared" si="164"/>
        <v>0</v>
      </c>
    </row>
    <row r="130" spans="2:57" ht="20.5" thickBot="1" x14ac:dyDescent="0.4">
      <c r="B130" s="566" t="s">
        <v>10</v>
      </c>
      <c r="C130" s="567"/>
      <c r="D130" s="567"/>
      <c r="E130" s="567"/>
      <c r="F130" s="567"/>
      <c r="G130" s="567"/>
      <c r="H130" s="567"/>
      <c r="I130" s="567"/>
      <c r="J130" s="567"/>
      <c r="K130" s="567"/>
      <c r="L130" s="567"/>
      <c r="M130" s="567"/>
      <c r="N130" s="567"/>
      <c r="O130" s="567"/>
      <c r="P130" s="568"/>
      <c r="Q130" s="568"/>
      <c r="R130" s="568"/>
      <c r="S130" s="568"/>
      <c r="T130" s="568"/>
      <c r="U130" s="568"/>
      <c r="V130" s="568"/>
      <c r="W130" s="568"/>
      <c r="X130" s="568"/>
      <c r="Y130" s="568"/>
      <c r="Z130" s="568"/>
      <c r="AA130" s="568"/>
      <c r="AB130" s="568"/>
      <c r="AC130" s="568"/>
      <c r="AD130" s="568"/>
      <c r="AE130" s="568"/>
      <c r="AF130" s="568"/>
      <c r="AG130" s="568"/>
      <c r="AH130" s="568"/>
      <c r="AI130" s="568"/>
      <c r="AJ130" s="568"/>
      <c r="AK130" s="568"/>
      <c r="AL130" s="568"/>
      <c r="AM130" s="568"/>
      <c r="AN130" s="568"/>
      <c r="AO130" s="568"/>
      <c r="AP130" s="568"/>
      <c r="AQ130" s="568"/>
      <c r="AR130" s="568"/>
      <c r="AS130" s="568"/>
      <c r="AT130" s="568"/>
      <c r="AU130" s="568"/>
      <c r="AV130" s="568"/>
      <c r="AW130" s="568"/>
      <c r="AX130" s="569"/>
      <c r="AY130" s="547"/>
      <c r="AZ130" s="547"/>
      <c r="BA130" s="33"/>
      <c r="BB130" s="33"/>
    </row>
    <row r="131" spans="2:57" ht="48.75" customHeight="1" x14ac:dyDescent="0.35">
      <c r="B131" s="548" t="s">
        <v>117</v>
      </c>
      <c r="C131" s="548"/>
      <c r="D131" s="548"/>
      <c r="E131" s="548"/>
      <c r="F131" s="548"/>
      <c r="G131" s="548"/>
      <c r="H131" s="548"/>
      <c r="I131" s="548"/>
      <c r="J131" s="548"/>
      <c r="K131" s="548"/>
      <c r="L131" s="548"/>
      <c r="M131" s="548"/>
      <c r="N131" s="548"/>
      <c r="O131" s="548"/>
      <c r="P131" s="550" t="s">
        <v>24</v>
      </c>
      <c r="Q131" s="545"/>
      <c r="R131" s="545" t="s">
        <v>25</v>
      </c>
      <c r="S131" s="545"/>
      <c r="T131" s="545" t="s">
        <v>26</v>
      </c>
      <c r="U131" s="545"/>
      <c r="V131" s="544" t="s">
        <v>27</v>
      </c>
      <c r="W131" s="544"/>
      <c r="X131" s="545" t="s">
        <v>28</v>
      </c>
      <c r="Y131" s="545"/>
      <c r="Z131" s="545" t="s">
        <v>29</v>
      </c>
      <c r="AA131" s="545"/>
      <c r="AB131" s="545" t="s">
        <v>30</v>
      </c>
      <c r="AC131" s="545"/>
      <c r="AD131" s="544" t="s">
        <v>27</v>
      </c>
      <c r="AE131" s="544"/>
      <c r="AF131" s="545" t="s">
        <v>31</v>
      </c>
      <c r="AG131" s="545"/>
      <c r="AH131" s="545" t="s">
        <v>32</v>
      </c>
      <c r="AI131" s="545"/>
      <c r="AJ131" s="545" t="s">
        <v>33</v>
      </c>
      <c r="AK131" s="545"/>
      <c r="AL131" s="544" t="s">
        <v>27</v>
      </c>
      <c r="AM131" s="544"/>
      <c r="AN131" s="545" t="s">
        <v>34</v>
      </c>
      <c r="AO131" s="545"/>
      <c r="AP131" s="545" t="s">
        <v>35</v>
      </c>
      <c r="AQ131" s="545"/>
      <c r="AR131" s="545" t="s">
        <v>36</v>
      </c>
      <c r="AS131" s="545"/>
      <c r="AT131" s="544" t="s">
        <v>27</v>
      </c>
      <c r="AU131" s="551"/>
      <c r="AV131" s="552" t="s">
        <v>304</v>
      </c>
      <c r="AW131" s="553"/>
      <c r="AX131" s="554"/>
      <c r="AY131" s="33"/>
      <c r="AZ131" s="33"/>
      <c r="BA131" s="33"/>
      <c r="BB131" s="33"/>
    </row>
    <row r="132" spans="2:57" ht="32.25" customHeight="1" x14ac:dyDescent="0.35">
      <c r="B132" s="549"/>
      <c r="C132" s="549"/>
      <c r="D132" s="549"/>
      <c r="E132" s="549"/>
      <c r="F132" s="549"/>
      <c r="G132" s="549"/>
      <c r="H132" s="549"/>
      <c r="I132" s="549"/>
      <c r="J132" s="549"/>
      <c r="K132" s="549"/>
      <c r="L132" s="549"/>
      <c r="M132" s="549"/>
      <c r="N132" s="549"/>
      <c r="O132" s="549"/>
      <c r="P132" s="145" t="s">
        <v>37</v>
      </c>
      <c r="Q132" s="142" t="s">
        <v>38</v>
      </c>
      <c r="R132" s="141" t="s">
        <v>37</v>
      </c>
      <c r="S132" s="142" t="s">
        <v>38</v>
      </c>
      <c r="T132" s="141" t="s">
        <v>37</v>
      </c>
      <c r="U132" s="142" t="s">
        <v>38</v>
      </c>
      <c r="V132" s="141" t="s">
        <v>37</v>
      </c>
      <c r="W132" s="142" t="s">
        <v>38</v>
      </c>
      <c r="X132" s="141" t="s">
        <v>37</v>
      </c>
      <c r="Y132" s="142" t="s">
        <v>38</v>
      </c>
      <c r="Z132" s="141" t="s">
        <v>37</v>
      </c>
      <c r="AA132" s="142" t="s">
        <v>38</v>
      </c>
      <c r="AB132" s="141" t="s">
        <v>37</v>
      </c>
      <c r="AC132" s="142" t="s">
        <v>38</v>
      </c>
      <c r="AD132" s="141" t="s">
        <v>37</v>
      </c>
      <c r="AE132" s="142" t="s">
        <v>38</v>
      </c>
      <c r="AF132" s="141" t="s">
        <v>37</v>
      </c>
      <c r="AG132" s="142" t="s">
        <v>38</v>
      </c>
      <c r="AH132" s="141" t="s">
        <v>37</v>
      </c>
      <c r="AI132" s="142" t="s">
        <v>38</v>
      </c>
      <c r="AJ132" s="141" t="s">
        <v>37</v>
      </c>
      <c r="AK132" s="142" t="s">
        <v>38</v>
      </c>
      <c r="AL132" s="141" t="s">
        <v>37</v>
      </c>
      <c r="AM132" s="142" t="s">
        <v>38</v>
      </c>
      <c r="AN132" s="141" t="s">
        <v>37</v>
      </c>
      <c r="AO132" s="142" t="s">
        <v>38</v>
      </c>
      <c r="AP132" s="141" t="s">
        <v>37</v>
      </c>
      <c r="AQ132" s="142" t="s">
        <v>38</v>
      </c>
      <c r="AR132" s="141" t="s">
        <v>37</v>
      </c>
      <c r="AS132" s="142" t="s">
        <v>38</v>
      </c>
      <c r="AT132" s="141" t="s">
        <v>37</v>
      </c>
      <c r="AU132" s="148" t="s">
        <v>38</v>
      </c>
      <c r="AV132" s="555"/>
      <c r="AW132" s="556"/>
      <c r="AX132" s="557"/>
      <c r="AY132" s="33"/>
      <c r="AZ132" s="33"/>
      <c r="BA132" s="33"/>
      <c r="BB132" s="33"/>
    </row>
    <row r="133" spans="2:57" s="34" customFormat="1" ht="23.25" customHeight="1" x14ac:dyDescent="0.35">
      <c r="B133" s="558" t="s">
        <v>301</v>
      </c>
      <c r="C133" s="558"/>
      <c r="D133" s="558"/>
      <c r="E133" s="558"/>
      <c r="F133" s="558"/>
      <c r="G133" s="558"/>
      <c r="H133" s="558"/>
      <c r="I133" s="558"/>
      <c r="J133" s="558"/>
      <c r="K133" s="558"/>
      <c r="L133" s="558"/>
      <c r="M133" s="558"/>
      <c r="N133" s="558"/>
      <c r="O133" s="558"/>
      <c r="P133" s="146">
        <f t="shared" ref="P133:U133" si="210">SUM(P29:P129)</f>
        <v>44</v>
      </c>
      <c r="Q133" s="147">
        <f t="shared" si="210"/>
        <v>1</v>
      </c>
      <c r="R133" s="143">
        <f t="shared" si="210"/>
        <v>33</v>
      </c>
      <c r="S133" s="147">
        <f t="shared" si="210"/>
        <v>0</v>
      </c>
      <c r="T133" s="143">
        <f t="shared" si="210"/>
        <v>49</v>
      </c>
      <c r="U133" s="147">
        <f t="shared" si="210"/>
        <v>0</v>
      </c>
      <c r="V133" s="143">
        <f>SUM(P133,R133,T133)</f>
        <v>126</v>
      </c>
      <c r="W133" s="232">
        <f>SUM(Q133,S133,U133)</f>
        <v>1</v>
      </c>
      <c r="X133" s="143">
        <f t="shared" ref="X133:AC133" si="211">SUM(X29:X129)</f>
        <v>26</v>
      </c>
      <c r="Y133" s="147">
        <f t="shared" si="211"/>
        <v>0</v>
      </c>
      <c r="Z133" s="143">
        <f t="shared" si="211"/>
        <v>45</v>
      </c>
      <c r="AA133" s="147">
        <f t="shared" si="211"/>
        <v>0</v>
      </c>
      <c r="AB133" s="143">
        <f t="shared" si="211"/>
        <v>28</v>
      </c>
      <c r="AC133" s="147">
        <f t="shared" si="211"/>
        <v>0</v>
      </c>
      <c r="AD133" s="143">
        <f>SUM(X133,Z133,AB133)</f>
        <v>99</v>
      </c>
      <c r="AE133" s="147">
        <f>SUM(Y133,AA133,AC133)</f>
        <v>0</v>
      </c>
      <c r="AF133" s="143">
        <f t="shared" ref="AF133:AK133" si="212">SUM(AF29:AF129)</f>
        <v>17</v>
      </c>
      <c r="AG133" s="147">
        <f t="shared" si="212"/>
        <v>0</v>
      </c>
      <c r="AH133" s="143">
        <f t="shared" si="212"/>
        <v>40</v>
      </c>
      <c r="AI133" s="147">
        <f t="shared" si="212"/>
        <v>1</v>
      </c>
      <c r="AJ133" s="143">
        <f t="shared" si="212"/>
        <v>17</v>
      </c>
      <c r="AK133" s="147">
        <f t="shared" si="212"/>
        <v>0</v>
      </c>
      <c r="AL133" s="143">
        <f>SUM(AF133,AH133,AJ133)</f>
        <v>74</v>
      </c>
      <c r="AM133" s="147">
        <f>SUM(AG133,AI133,AK133)</f>
        <v>1</v>
      </c>
      <c r="AN133" s="143">
        <f t="shared" ref="AN133:AS133" si="213">SUM(AN29:AN129)</f>
        <v>12</v>
      </c>
      <c r="AO133" s="147">
        <f t="shared" si="213"/>
        <v>1</v>
      </c>
      <c r="AP133" s="143">
        <f t="shared" si="213"/>
        <v>25</v>
      </c>
      <c r="AQ133" s="147">
        <f t="shared" si="213"/>
        <v>0</v>
      </c>
      <c r="AR133" s="143">
        <f t="shared" si="213"/>
        <v>13</v>
      </c>
      <c r="AS133" s="147">
        <f t="shared" si="213"/>
        <v>0</v>
      </c>
      <c r="AT133" s="143">
        <f>SUM(AN133,AR133,AP133)</f>
        <v>50</v>
      </c>
      <c r="AU133" s="144">
        <f>SUM(AO133,AS133,AQ133)</f>
        <v>1</v>
      </c>
      <c r="AV133" s="555"/>
      <c r="AW133" s="556"/>
      <c r="AX133" s="557"/>
      <c r="BE133" s="35"/>
    </row>
    <row r="134" spans="2:57" s="36" customFormat="1" ht="44.25" customHeight="1" thickBot="1" x14ac:dyDescent="0.4">
      <c r="B134" s="561" t="s">
        <v>302</v>
      </c>
      <c r="C134" s="561"/>
      <c r="D134" s="561"/>
      <c r="E134" s="561"/>
      <c r="F134" s="561"/>
      <c r="G134" s="561"/>
      <c r="H134" s="561"/>
      <c r="I134" s="561"/>
      <c r="J134" s="561"/>
      <c r="K134" s="561"/>
      <c r="L134" s="561"/>
      <c r="M134" s="561"/>
      <c r="N134" s="561"/>
      <c r="O134" s="561"/>
      <c r="P134" s="562">
        <f>Q133/P133</f>
        <v>2.2727272727272728E-2</v>
      </c>
      <c r="Q134" s="563"/>
      <c r="R134" s="563">
        <f>S133/R133</f>
        <v>0</v>
      </c>
      <c r="S134" s="563"/>
      <c r="T134" s="563">
        <f t="shared" ref="T134:AB134" si="214">U133/T133</f>
        <v>0</v>
      </c>
      <c r="U134" s="563"/>
      <c r="V134" s="606"/>
      <c r="W134" s="607"/>
      <c r="X134" s="563">
        <f t="shared" si="214"/>
        <v>0</v>
      </c>
      <c r="Y134" s="563"/>
      <c r="Z134" s="563">
        <f t="shared" si="214"/>
        <v>0</v>
      </c>
      <c r="AA134" s="563"/>
      <c r="AB134" s="563">
        <f t="shared" si="214"/>
        <v>0</v>
      </c>
      <c r="AC134" s="563"/>
      <c r="AD134" s="594"/>
      <c r="AE134" s="594"/>
      <c r="AF134" s="563">
        <f>AG133/AF133</f>
        <v>0</v>
      </c>
      <c r="AG134" s="563"/>
      <c r="AH134" s="563">
        <f>AI133/AH133</f>
        <v>2.5000000000000001E-2</v>
      </c>
      <c r="AI134" s="563"/>
      <c r="AJ134" s="563">
        <f>AK133/AJ133</f>
        <v>0</v>
      </c>
      <c r="AK134" s="563"/>
      <c r="AL134" s="594"/>
      <c r="AM134" s="594"/>
      <c r="AN134" s="563">
        <f>AO133/AN133</f>
        <v>8.3333333333333329E-2</v>
      </c>
      <c r="AO134" s="563"/>
      <c r="AP134" s="563">
        <f>AQ133/AP133</f>
        <v>0</v>
      </c>
      <c r="AQ134" s="563"/>
      <c r="AR134" s="563">
        <f>AS133/AR133</f>
        <v>0</v>
      </c>
      <c r="AS134" s="563"/>
      <c r="AT134" s="594"/>
      <c r="AU134" s="595"/>
      <c r="AV134" s="231" t="s">
        <v>362</v>
      </c>
      <c r="AW134" s="608">
        <f>SUM(AT133,AL133,AD133,V133)</f>
        <v>349</v>
      </c>
      <c r="AX134" s="608"/>
      <c r="AY134" s="35"/>
      <c r="AZ134" s="35"/>
      <c r="BA134" s="35"/>
      <c r="BB134" s="35"/>
    </row>
    <row r="135" spans="2:57" s="36" customFormat="1" ht="44.25" customHeight="1" thickBot="1" x14ac:dyDescent="0.4">
      <c r="B135" s="564" t="s">
        <v>303</v>
      </c>
      <c r="C135" s="564"/>
      <c r="D135" s="564"/>
      <c r="E135" s="564"/>
      <c r="F135" s="564"/>
      <c r="G135" s="564"/>
      <c r="H135" s="564"/>
      <c r="I135" s="564"/>
      <c r="J135" s="564"/>
      <c r="K135" s="564"/>
      <c r="L135" s="564"/>
      <c r="M135" s="564"/>
      <c r="N135" s="564"/>
      <c r="O135" s="565"/>
      <c r="P135" s="37"/>
      <c r="Q135" s="37"/>
      <c r="R135" s="37"/>
      <c r="S135" s="37"/>
      <c r="T135" s="587"/>
      <c r="U135" s="587"/>
      <c r="V135" s="589">
        <v>0.9</v>
      </c>
      <c r="W135" s="590"/>
      <c r="X135" s="37"/>
      <c r="Y135" s="37"/>
      <c r="Z135" s="37"/>
      <c r="AA135" s="37"/>
      <c r="AB135" s="37"/>
      <c r="AC135" s="37"/>
      <c r="AD135" s="589">
        <v>0.9</v>
      </c>
      <c r="AE135" s="590"/>
      <c r="AF135" s="37"/>
      <c r="AG135" s="37"/>
      <c r="AH135" s="37"/>
      <c r="AI135" s="37"/>
      <c r="AJ135" s="37"/>
      <c r="AK135" s="37"/>
      <c r="AL135" s="589">
        <v>0.9</v>
      </c>
      <c r="AM135" s="590"/>
      <c r="AN135" s="37"/>
      <c r="AO135" s="37"/>
      <c r="AP135" s="37"/>
      <c r="AQ135" s="37"/>
      <c r="AR135" s="37"/>
      <c r="AS135" s="37"/>
      <c r="AT135" s="589">
        <v>0.9</v>
      </c>
      <c r="AU135" s="596"/>
      <c r="AV135" s="231" t="s">
        <v>363</v>
      </c>
      <c r="AW135" s="608">
        <f>SUM(AU133,AM133,AE133,W133)</f>
        <v>3</v>
      </c>
      <c r="AX135" s="608"/>
      <c r="AY135" s="35"/>
      <c r="AZ135" s="35">
        <f>AW135/AW134</f>
        <v>8.5959885386819486E-3</v>
      </c>
      <c r="BA135" s="35"/>
      <c r="BB135" s="35"/>
    </row>
    <row r="136" spans="2:57" s="36" customFormat="1" ht="44.25" customHeight="1" thickBot="1" x14ac:dyDescent="0.4">
      <c r="B136" s="559" t="s">
        <v>361</v>
      </c>
      <c r="C136" s="559"/>
      <c r="D136" s="559"/>
      <c r="E136" s="559"/>
      <c r="F136" s="559"/>
      <c r="G136" s="559"/>
      <c r="H136" s="559"/>
      <c r="I136" s="559"/>
      <c r="J136" s="559"/>
      <c r="K136" s="559"/>
      <c r="L136" s="559"/>
      <c r="M136" s="559"/>
      <c r="N136" s="559"/>
      <c r="O136" s="560"/>
      <c r="P136" s="37"/>
      <c r="Q136" s="37"/>
      <c r="R136" s="37"/>
      <c r="S136" s="37"/>
      <c r="T136" s="38"/>
      <c r="U136" s="38"/>
      <c r="V136" s="591">
        <f>W133/V133</f>
        <v>7.9365079365079361E-3</v>
      </c>
      <c r="W136" s="592"/>
      <c r="X136" s="37"/>
      <c r="Y136" s="37"/>
      <c r="Z136" s="37"/>
      <c r="AA136" s="37"/>
      <c r="AB136" s="37"/>
      <c r="AC136" s="37"/>
      <c r="AD136" s="591">
        <f>AE133/AD133</f>
        <v>0</v>
      </c>
      <c r="AE136" s="592"/>
      <c r="AF136" s="37"/>
      <c r="AG136" s="37"/>
      <c r="AH136" s="37"/>
      <c r="AI136" s="37"/>
      <c r="AJ136" s="37"/>
      <c r="AK136" s="37"/>
      <c r="AL136" s="591">
        <f>AM133/AL133</f>
        <v>1.3513513513513514E-2</v>
      </c>
      <c r="AM136" s="592"/>
      <c r="AN136" s="37"/>
      <c r="AO136" s="37"/>
      <c r="AP136" s="37"/>
      <c r="AQ136" s="37"/>
      <c r="AR136" s="37"/>
      <c r="AS136" s="37"/>
      <c r="AT136" s="591">
        <f>AU133/AT133</f>
        <v>0.02</v>
      </c>
      <c r="AU136" s="593"/>
      <c r="AV136" s="231" t="s">
        <v>364</v>
      </c>
      <c r="AW136" s="597">
        <f>AVERAGE(V136,AD136,AL136,AT136)</f>
        <v>1.0362505362505364E-2</v>
      </c>
      <c r="AX136" s="598"/>
      <c r="AY136" s="35"/>
      <c r="AZ136" s="35"/>
      <c r="BA136" s="35"/>
      <c r="BB136" s="35"/>
    </row>
    <row r="137" spans="2:57" ht="20" x14ac:dyDescent="0.35">
      <c r="B137" s="39"/>
      <c r="C137" s="39"/>
      <c r="D137" s="39"/>
      <c r="E137" s="39"/>
      <c r="F137" s="39"/>
      <c r="G137" s="39"/>
      <c r="H137" s="39"/>
      <c r="I137" s="39"/>
      <c r="J137" s="39"/>
      <c r="K137" s="39"/>
      <c r="L137" s="39"/>
      <c r="M137" s="39"/>
      <c r="N137" s="39"/>
      <c r="O137" s="39"/>
      <c r="P137" s="40"/>
      <c r="Q137" s="40"/>
      <c r="R137" s="40"/>
      <c r="S137" s="40"/>
      <c r="T137" s="40"/>
      <c r="U137" s="40"/>
      <c r="V137" s="40"/>
      <c r="W137" s="40"/>
      <c r="X137" s="40"/>
      <c r="Y137" s="40"/>
      <c r="Z137" s="40"/>
      <c r="AA137" s="40"/>
      <c r="AB137" s="40"/>
      <c r="AC137" s="40"/>
      <c r="AD137" s="40"/>
      <c r="AE137" s="40"/>
      <c r="AF137" s="40"/>
      <c r="AG137" s="40"/>
      <c r="AH137" s="40"/>
      <c r="AI137" s="40"/>
      <c r="AJ137" s="40"/>
      <c r="AK137" s="40"/>
      <c r="AL137" s="40"/>
      <c r="AM137" s="40"/>
      <c r="AN137" s="40"/>
      <c r="AO137" s="40"/>
      <c r="AP137" s="40"/>
      <c r="AQ137" s="40"/>
      <c r="AR137" s="40"/>
      <c r="AS137" s="40"/>
      <c r="AT137" s="40"/>
      <c r="AU137" s="40"/>
      <c r="AV137" s="40"/>
      <c r="AW137" s="40"/>
      <c r="AX137" s="6"/>
      <c r="AY137" s="33"/>
      <c r="AZ137" s="33"/>
      <c r="BA137" s="33"/>
      <c r="BB137" s="33"/>
    </row>
    <row r="138" spans="2:57" ht="20" x14ac:dyDescent="0.35">
      <c r="B138" s="39"/>
      <c r="C138" s="39"/>
      <c r="D138" s="39"/>
      <c r="E138" s="39"/>
      <c r="F138" s="39"/>
      <c r="G138" s="41"/>
      <c r="H138" s="39"/>
      <c r="I138" s="39"/>
      <c r="J138" s="39"/>
      <c r="K138" s="39"/>
      <c r="L138" s="39"/>
      <c r="M138" s="39"/>
      <c r="N138" s="39"/>
      <c r="O138" s="42" t="s">
        <v>1</v>
      </c>
      <c r="P138" s="588">
        <f>P134</f>
        <v>2.2727272727272728E-2</v>
      </c>
      <c r="Q138" s="588"/>
      <c r="R138" s="40"/>
      <c r="S138" s="40"/>
      <c r="T138" s="40"/>
      <c r="U138" s="40"/>
      <c r="V138" s="40"/>
      <c r="W138" s="40"/>
      <c r="X138" s="40"/>
      <c r="Y138" s="40"/>
      <c r="Z138" s="40"/>
      <c r="AA138" s="40"/>
      <c r="AB138" s="40"/>
      <c r="AC138" s="40"/>
      <c r="AD138" s="40"/>
      <c r="AE138" s="40"/>
      <c r="AF138" s="40"/>
      <c r="AG138" s="40"/>
      <c r="AH138" s="40"/>
      <c r="AI138" s="40"/>
      <c r="AJ138" s="40"/>
      <c r="AK138" s="40"/>
      <c r="AL138" s="40"/>
      <c r="AM138" s="40"/>
      <c r="AN138" s="40"/>
      <c r="AO138" s="40"/>
      <c r="AP138" s="40"/>
      <c r="AQ138" s="40"/>
      <c r="AR138" s="40"/>
      <c r="AS138" s="40"/>
      <c r="AT138" s="40"/>
      <c r="AU138" s="40"/>
      <c r="AV138" s="40"/>
      <c r="AW138" s="40"/>
      <c r="AX138" s="6"/>
      <c r="AY138" s="33"/>
      <c r="AZ138" s="33"/>
      <c r="BA138" s="33"/>
      <c r="BB138" s="33"/>
    </row>
    <row r="139" spans="2:57" ht="20" x14ac:dyDescent="0.35">
      <c r="B139" s="39"/>
      <c r="C139" s="39"/>
      <c r="D139" s="39"/>
      <c r="E139" s="39"/>
      <c r="F139" s="39"/>
      <c r="G139" s="41"/>
      <c r="H139" s="39"/>
      <c r="I139" s="39"/>
      <c r="J139" s="39"/>
      <c r="K139" s="39"/>
      <c r="L139" s="39"/>
      <c r="M139" s="39"/>
      <c r="N139" s="39"/>
      <c r="O139" s="42" t="s">
        <v>118</v>
      </c>
      <c r="P139" s="588">
        <f>R134</f>
        <v>0</v>
      </c>
      <c r="Q139" s="588"/>
      <c r="R139" s="40"/>
      <c r="S139" s="40"/>
      <c r="T139" s="40"/>
      <c r="U139" s="40"/>
      <c r="V139" s="40"/>
      <c r="W139" s="40"/>
      <c r="X139" s="40"/>
      <c r="Y139" s="40"/>
      <c r="Z139" s="40"/>
      <c r="AA139" s="40"/>
      <c r="AB139" s="40"/>
      <c r="AC139" s="40"/>
      <c r="AD139" s="40"/>
      <c r="AE139" s="40"/>
      <c r="AF139" s="40"/>
      <c r="AG139" s="40"/>
      <c r="AH139" s="40"/>
      <c r="AI139" s="40"/>
      <c r="AJ139" s="40"/>
      <c r="AK139" s="40"/>
      <c r="AL139" s="40"/>
      <c r="AM139" s="40"/>
      <c r="AN139" s="40"/>
      <c r="AO139" s="40"/>
      <c r="AP139" s="40"/>
      <c r="AQ139" s="40"/>
      <c r="AR139" s="40"/>
      <c r="AS139" s="40"/>
      <c r="AT139" s="40"/>
      <c r="AU139" s="40"/>
      <c r="AV139" s="40"/>
      <c r="AW139" s="40"/>
      <c r="AX139" s="6"/>
      <c r="AY139" s="33"/>
      <c r="AZ139" s="33"/>
      <c r="BA139" s="33"/>
      <c r="BB139" s="33"/>
    </row>
    <row r="140" spans="2:57" ht="20" x14ac:dyDescent="0.35">
      <c r="B140" s="39"/>
      <c r="C140" s="39"/>
      <c r="D140" s="39"/>
      <c r="E140" s="39"/>
      <c r="F140" s="39"/>
      <c r="G140" s="41"/>
      <c r="H140" s="39"/>
      <c r="I140" s="39"/>
      <c r="J140" s="39"/>
      <c r="K140" s="39"/>
      <c r="L140" s="39"/>
      <c r="M140" s="39"/>
      <c r="N140" s="39"/>
      <c r="O140" s="42" t="s">
        <v>119</v>
      </c>
      <c r="P140" s="588">
        <f>T134</f>
        <v>0</v>
      </c>
      <c r="Q140" s="588"/>
      <c r="R140" s="40"/>
      <c r="S140" s="40"/>
      <c r="T140" s="40"/>
      <c r="U140" s="40"/>
      <c r="V140" s="40"/>
      <c r="W140" s="40"/>
      <c r="X140" s="40"/>
      <c r="Y140" s="40"/>
      <c r="Z140" s="40"/>
      <c r="AA140" s="40"/>
      <c r="AB140" s="40"/>
      <c r="AC140" s="40"/>
      <c r="AD140" s="40"/>
      <c r="AE140" s="40"/>
      <c r="AF140" s="40"/>
      <c r="AG140" s="40"/>
      <c r="AH140" s="40"/>
      <c r="AI140" s="40"/>
      <c r="AJ140" s="40"/>
      <c r="AK140" s="40"/>
      <c r="AL140" s="40"/>
      <c r="AM140" s="40"/>
      <c r="AN140" s="40"/>
      <c r="AO140" s="40"/>
      <c r="AP140" s="40"/>
      <c r="AQ140" s="40"/>
      <c r="AR140" s="40"/>
      <c r="AS140" s="40"/>
      <c r="AT140" s="40"/>
      <c r="AU140" s="40"/>
      <c r="AV140" s="40"/>
      <c r="AW140" s="40"/>
      <c r="AX140" s="6"/>
      <c r="AY140" s="33"/>
      <c r="AZ140" s="33"/>
      <c r="BA140" s="33"/>
      <c r="BB140" s="33"/>
    </row>
    <row r="141" spans="2:57" ht="20" x14ac:dyDescent="0.35">
      <c r="B141" s="39"/>
      <c r="C141" s="39"/>
      <c r="D141" s="39"/>
      <c r="E141" s="39"/>
      <c r="F141" s="39"/>
      <c r="G141" s="41"/>
      <c r="H141" s="39"/>
      <c r="I141" s="39"/>
      <c r="J141" s="39"/>
      <c r="K141" s="39"/>
      <c r="L141" s="39"/>
      <c r="M141" s="39"/>
      <c r="N141" s="39"/>
      <c r="O141" s="42" t="s">
        <v>120</v>
      </c>
      <c r="P141" s="588">
        <f>X134</f>
        <v>0</v>
      </c>
      <c r="Q141" s="588"/>
      <c r="R141" s="40"/>
      <c r="S141" s="40"/>
      <c r="T141" s="40"/>
      <c r="U141" s="40"/>
      <c r="V141" s="40"/>
      <c r="W141" s="40"/>
      <c r="X141" s="40"/>
      <c r="Y141" s="40"/>
      <c r="Z141" s="40"/>
      <c r="AA141" s="40"/>
      <c r="AB141" s="40"/>
      <c r="AC141" s="40"/>
      <c r="AD141" s="40"/>
      <c r="AE141" s="40"/>
      <c r="AF141" s="40"/>
      <c r="AG141" s="40"/>
      <c r="AH141" s="40"/>
      <c r="AI141" s="40"/>
      <c r="AJ141" s="40"/>
      <c r="AK141" s="40"/>
      <c r="AL141" s="40"/>
      <c r="AM141" s="40"/>
      <c r="AN141" s="40"/>
      <c r="AO141" s="40"/>
      <c r="AP141" s="40"/>
      <c r="AQ141" s="40"/>
      <c r="AR141" s="40"/>
      <c r="AS141" s="40"/>
      <c r="AT141" s="40"/>
      <c r="AU141" s="40"/>
      <c r="AV141" s="40"/>
      <c r="AW141" s="40"/>
      <c r="AX141" s="6"/>
      <c r="AY141" s="33"/>
      <c r="AZ141" s="33"/>
      <c r="BA141" s="33"/>
      <c r="BB141" s="33"/>
    </row>
    <row r="142" spans="2:57" ht="20" x14ac:dyDescent="0.35">
      <c r="B142" s="39"/>
      <c r="C142" s="39"/>
      <c r="D142" s="39"/>
      <c r="E142" s="39"/>
      <c r="F142" s="39"/>
      <c r="G142" s="41"/>
      <c r="H142" s="39"/>
      <c r="I142" s="39"/>
      <c r="J142" s="39"/>
      <c r="K142" s="39"/>
      <c r="L142" s="39"/>
      <c r="M142" s="39"/>
      <c r="N142" s="39"/>
      <c r="O142" s="42" t="s">
        <v>121</v>
      </c>
      <c r="P142" s="588">
        <f>Z134</f>
        <v>0</v>
      </c>
      <c r="Q142" s="588"/>
      <c r="R142" s="40"/>
      <c r="S142" s="40"/>
      <c r="T142" s="40"/>
      <c r="U142" s="40"/>
      <c r="V142" s="40"/>
      <c r="W142" s="40"/>
      <c r="X142" s="40"/>
      <c r="Y142" s="40"/>
      <c r="Z142" s="40"/>
      <c r="AA142" s="40"/>
      <c r="AB142" s="40"/>
      <c r="AC142" s="40"/>
      <c r="AD142" s="40"/>
      <c r="AE142" s="40"/>
      <c r="AF142" s="40"/>
      <c r="AG142" s="40"/>
      <c r="AH142" s="40"/>
      <c r="AI142" s="40"/>
      <c r="AJ142" s="40"/>
      <c r="AK142" s="40"/>
      <c r="AL142" s="40"/>
      <c r="AM142" s="40"/>
      <c r="AN142" s="40"/>
      <c r="AO142" s="40"/>
      <c r="AP142" s="40"/>
      <c r="AQ142" s="40"/>
      <c r="AR142" s="40"/>
      <c r="AS142" s="40"/>
      <c r="AT142" s="40"/>
      <c r="AU142" s="40"/>
      <c r="AV142" s="40"/>
      <c r="AW142" s="40"/>
      <c r="AX142" s="6"/>
      <c r="AY142" s="33"/>
      <c r="AZ142" s="33"/>
      <c r="BA142" s="33"/>
      <c r="BB142" s="33"/>
    </row>
    <row r="143" spans="2:57" ht="20" x14ac:dyDescent="0.35">
      <c r="B143" s="39"/>
      <c r="C143" s="39"/>
      <c r="D143" s="39"/>
      <c r="E143" s="39"/>
      <c r="F143" s="39"/>
      <c r="G143" s="41"/>
      <c r="H143" s="39"/>
      <c r="I143" s="39"/>
      <c r="J143" s="39"/>
      <c r="K143" s="39"/>
      <c r="L143" s="39"/>
      <c r="M143" s="39"/>
      <c r="N143" s="39"/>
      <c r="O143" s="42" t="s">
        <v>122</v>
      </c>
      <c r="P143" s="588">
        <f>AB134</f>
        <v>0</v>
      </c>
      <c r="Q143" s="588"/>
      <c r="R143" s="40"/>
      <c r="S143" s="40"/>
      <c r="T143" s="40"/>
      <c r="U143" s="40"/>
      <c r="V143" s="40"/>
      <c r="W143" s="40"/>
      <c r="X143" s="40"/>
      <c r="Y143" s="40"/>
      <c r="Z143" s="40"/>
      <c r="AA143" s="40"/>
      <c r="AB143" s="40"/>
      <c r="AC143" s="40"/>
      <c r="AD143" s="40"/>
      <c r="AE143" s="40"/>
      <c r="AF143" s="40"/>
      <c r="AG143" s="40"/>
      <c r="AH143" s="40"/>
      <c r="AI143" s="40"/>
      <c r="AJ143" s="40"/>
      <c r="AK143" s="40"/>
      <c r="AL143" s="40"/>
      <c r="AM143" s="40"/>
      <c r="AN143" s="40"/>
      <c r="AO143" s="40"/>
      <c r="AP143" s="40"/>
      <c r="AQ143" s="40"/>
      <c r="AR143" s="40"/>
      <c r="AS143" s="40"/>
      <c r="AT143" s="40"/>
      <c r="AU143" s="40"/>
      <c r="AV143" s="40"/>
      <c r="AW143" s="40"/>
      <c r="AX143" s="6"/>
      <c r="AY143" s="33"/>
      <c r="AZ143" s="33"/>
      <c r="BA143" s="33"/>
      <c r="BB143" s="33"/>
    </row>
    <row r="144" spans="2:57" ht="20" x14ac:dyDescent="0.35">
      <c r="B144" s="39"/>
      <c r="C144" s="39"/>
      <c r="D144" s="39"/>
      <c r="E144" s="39"/>
      <c r="F144" s="39"/>
      <c r="G144" s="41"/>
      <c r="H144" s="39"/>
      <c r="I144" s="39"/>
      <c r="J144" s="39"/>
      <c r="K144" s="39"/>
      <c r="L144" s="39"/>
      <c r="M144" s="39"/>
      <c r="N144" s="39"/>
      <c r="O144" s="42" t="s">
        <v>123</v>
      </c>
      <c r="P144" s="588">
        <f>AF134</f>
        <v>0</v>
      </c>
      <c r="Q144" s="588"/>
      <c r="R144" s="40"/>
      <c r="S144" s="40"/>
      <c r="T144" s="40"/>
      <c r="U144" s="40"/>
      <c r="V144" s="40"/>
      <c r="W144" s="40"/>
      <c r="X144" s="40"/>
      <c r="Y144" s="40"/>
      <c r="Z144" s="40"/>
      <c r="AA144" s="40"/>
      <c r="AB144" s="40"/>
      <c r="AC144" s="40"/>
      <c r="AD144" s="40"/>
      <c r="AE144" s="40"/>
      <c r="AF144" s="40"/>
      <c r="AG144" s="40"/>
      <c r="AH144" s="40"/>
      <c r="AI144" s="40"/>
      <c r="AJ144" s="40"/>
      <c r="AK144" s="40"/>
      <c r="AL144" s="40"/>
      <c r="AM144" s="40"/>
      <c r="AN144" s="40"/>
      <c r="AO144" s="40"/>
      <c r="AP144" s="40"/>
      <c r="AQ144" s="40"/>
      <c r="AR144" s="40"/>
      <c r="AS144" s="40"/>
      <c r="AT144" s="40"/>
      <c r="AU144" s="40"/>
      <c r="AV144" s="40"/>
      <c r="AW144" s="40"/>
      <c r="AX144" s="6"/>
      <c r="AY144" s="33"/>
      <c r="AZ144" s="33"/>
      <c r="BA144" s="33"/>
      <c r="BB144" s="33"/>
    </row>
    <row r="145" spans="1:60" ht="20" x14ac:dyDescent="0.35">
      <c r="B145" s="39"/>
      <c r="C145" s="39"/>
      <c r="D145" s="39"/>
      <c r="E145" s="39"/>
      <c r="F145" s="39"/>
      <c r="G145" s="41"/>
      <c r="H145" s="39"/>
      <c r="I145" s="39"/>
      <c r="J145" s="39"/>
      <c r="K145" s="39"/>
      <c r="L145" s="39"/>
      <c r="M145" s="39"/>
      <c r="N145" s="39"/>
      <c r="O145" s="42" t="s">
        <v>124</v>
      </c>
      <c r="P145" s="588">
        <f>AH134</f>
        <v>2.5000000000000001E-2</v>
      </c>
      <c r="Q145" s="588"/>
      <c r="R145" s="40"/>
      <c r="S145" s="40"/>
      <c r="T145" s="40"/>
      <c r="U145" s="40"/>
      <c r="V145" s="40"/>
      <c r="W145" s="40"/>
      <c r="X145" s="40"/>
      <c r="Y145" s="40"/>
      <c r="Z145" s="40"/>
      <c r="AA145" s="40"/>
      <c r="AB145" s="40"/>
      <c r="AC145" s="40"/>
      <c r="AD145" s="40"/>
      <c r="AE145" s="40"/>
      <c r="AF145" s="40"/>
      <c r="AG145" s="40"/>
      <c r="AH145" s="40"/>
      <c r="AI145" s="40"/>
      <c r="AJ145" s="40"/>
      <c r="AK145" s="40"/>
      <c r="AL145" s="40"/>
      <c r="AM145" s="40"/>
      <c r="AN145" s="40"/>
      <c r="AO145" s="40"/>
      <c r="AP145" s="40"/>
      <c r="AQ145" s="40"/>
      <c r="AR145" s="40"/>
      <c r="AS145" s="40"/>
      <c r="AT145" s="40"/>
      <c r="AU145" s="40"/>
      <c r="AV145" s="40"/>
      <c r="AW145" s="40"/>
      <c r="AX145" s="6"/>
      <c r="AY145" s="33"/>
      <c r="AZ145" s="33"/>
      <c r="BA145" s="33"/>
      <c r="BB145" s="33"/>
    </row>
    <row r="146" spans="1:60" ht="20" x14ac:dyDescent="0.35">
      <c r="B146" s="39"/>
      <c r="C146" s="39"/>
      <c r="D146" s="39"/>
      <c r="E146" s="39"/>
      <c r="F146" s="39"/>
      <c r="G146" s="41"/>
      <c r="H146" s="39"/>
      <c r="I146" s="39"/>
      <c r="J146" s="39"/>
      <c r="K146" s="39"/>
      <c r="L146" s="39"/>
      <c r="M146" s="39"/>
      <c r="N146" s="39"/>
      <c r="O146" s="42" t="s">
        <v>125</v>
      </c>
      <c r="P146" s="588">
        <f>AJ134</f>
        <v>0</v>
      </c>
      <c r="Q146" s="588"/>
      <c r="R146" s="40"/>
      <c r="S146" s="40"/>
      <c r="T146" s="40"/>
      <c r="U146" s="40"/>
      <c r="V146" s="40"/>
      <c r="W146" s="40"/>
      <c r="X146" s="40"/>
      <c r="Y146" s="40"/>
      <c r="Z146" s="40"/>
      <c r="AA146" s="40"/>
      <c r="AB146" s="40"/>
      <c r="AC146" s="40"/>
      <c r="AD146" s="40"/>
      <c r="AE146" s="40"/>
      <c r="AF146" s="40"/>
      <c r="AG146" s="40"/>
      <c r="AH146" s="40"/>
      <c r="AI146" s="40"/>
      <c r="AJ146" s="40"/>
      <c r="AK146" s="40"/>
      <c r="AL146" s="40"/>
      <c r="AM146" s="40"/>
      <c r="AN146" s="40"/>
      <c r="AO146" s="40"/>
      <c r="AP146" s="40"/>
      <c r="AQ146" s="40"/>
      <c r="AR146" s="40"/>
      <c r="AS146" s="40"/>
      <c r="AT146" s="40"/>
      <c r="AU146" s="40"/>
      <c r="AV146" s="40"/>
      <c r="AW146" s="40"/>
      <c r="AX146" s="6"/>
      <c r="AY146" s="33"/>
      <c r="AZ146" s="33"/>
      <c r="BA146" s="33"/>
      <c r="BB146" s="33"/>
    </row>
    <row r="147" spans="1:60" ht="20" x14ac:dyDescent="0.35">
      <c r="B147" s="39"/>
      <c r="C147" s="39"/>
      <c r="D147" s="39"/>
      <c r="E147" s="39"/>
      <c r="F147" s="39"/>
      <c r="G147" s="41"/>
      <c r="H147" s="39"/>
      <c r="I147" s="39"/>
      <c r="J147" s="39"/>
      <c r="K147" s="39"/>
      <c r="L147" s="39"/>
      <c r="M147" s="39"/>
      <c r="N147" s="39"/>
      <c r="O147" s="42" t="s">
        <v>126</v>
      </c>
      <c r="P147" s="588">
        <f>AN134</f>
        <v>8.3333333333333329E-2</v>
      </c>
      <c r="Q147" s="588"/>
      <c r="R147" s="40"/>
      <c r="S147" s="40"/>
      <c r="T147" s="40"/>
      <c r="U147" s="40"/>
      <c r="V147" s="40"/>
      <c r="W147" s="40"/>
      <c r="X147" s="40"/>
      <c r="Y147" s="40"/>
      <c r="Z147" s="40"/>
      <c r="AA147" s="40"/>
      <c r="AB147" s="40"/>
      <c r="AC147" s="40"/>
      <c r="AD147" s="40"/>
      <c r="AE147" s="40"/>
      <c r="AF147" s="40"/>
      <c r="AG147" s="40"/>
      <c r="AH147" s="40"/>
      <c r="AI147" s="40"/>
      <c r="AJ147" s="40"/>
      <c r="AK147" s="40"/>
      <c r="AL147" s="40"/>
      <c r="AM147" s="40"/>
      <c r="AN147" s="40"/>
      <c r="AO147" s="40"/>
      <c r="AP147" s="40"/>
      <c r="AQ147" s="40"/>
      <c r="AR147" s="40"/>
      <c r="AS147" s="40"/>
      <c r="AT147" s="40"/>
      <c r="AU147" s="40"/>
      <c r="AV147" s="40"/>
      <c r="AW147" s="40"/>
      <c r="AX147" s="6"/>
      <c r="AY147" s="33"/>
      <c r="AZ147" s="33"/>
      <c r="BA147" s="33"/>
      <c r="BB147" s="33"/>
    </row>
    <row r="148" spans="1:60" ht="20" x14ac:dyDescent="0.35">
      <c r="B148" s="39"/>
      <c r="C148" s="39"/>
      <c r="D148" s="39"/>
      <c r="E148" s="39"/>
      <c r="F148" s="39"/>
      <c r="G148" s="41"/>
      <c r="H148" s="39"/>
      <c r="I148" s="39"/>
      <c r="J148" s="39"/>
      <c r="K148" s="39"/>
      <c r="L148" s="39"/>
      <c r="M148" s="39"/>
      <c r="N148" s="39"/>
      <c r="O148" s="42" t="s">
        <v>127</v>
      </c>
      <c r="P148" s="588">
        <f>AP134</f>
        <v>0</v>
      </c>
      <c r="Q148" s="588"/>
      <c r="R148" s="40"/>
      <c r="S148" s="40"/>
      <c r="T148" s="40"/>
      <c r="U148" s="40"/>
      <c r="V148" s="40"/>
      <c r="W148" s="40"/>
      <c r="X148" s="40"/>
      <c r="Y148" s="40"/>
      <c r="Z148" s="40"/>
      <c r="AA148" s="40"/>
      <c r="AB148" s="40"/>
      <c r="AC148" s="40"/>
      <c r="AD148" s="40"/>
      <c r="AE148" s="40"/>
      <c r="AF148" s="40"/>
      <c r="AG148" s="40"/>
      <c r="AH148" s="40"/>
      <c r="AI148" s="40"/>
      <c r="AJ148" s="40"/>
      <c r="AK148" s="40"/>
      <c r="AL148" s="40"/>
      <c r="AM148" s="40"/>
      <c r="AN148" s="40"/>
      <c r="AO148" s="40"/>
      <c r="AP148" s="40"/>
      <c r="AQ148" s="40"/>
      <c r="AR148" s="40"/>
      <c r="AS148" s="40"/>
      <c r="AT148" s="40"/>
      <c r="AU148" s="40"/>
      <c r="AV148" s="40"/>
      <c r="AW148" s="40"/>
      <c r="AX148" s="6"/>
      <c r="AY148" s="33"/>
      <c r="AZ148" s="33"/>
      <c r="BA148" s="33"/>
      <c r="BB148" s="33"/>
    </row>
    <row r="149" spans="1:60" ht="20" x14ac:dyDescent="0.35">
      <c r="B149" s="39"/>
      <c r="C149" s="39"/>
      <c r="D149" s="39"/>
      <c r="E149" s="39"/>
      <c r="F149" s="39"/>
      <c r="G149" s="41"/>
      <c r="H149" s="39"/>
      <c r="I149" s="39"/>
      <c r="J149" s="39"/>
      <c r="K149" s="39"/>
      <c r="L149" s="39"/>
      <c r="M149" s="39"/>
      <c r="N149" s="39"/>
      <c r="O149" s="42" t="s">
        <v>128</v>
      </c>
      <c r="P149" s="588">
        <f>AR134</f>
        <v>0</v>
      </c>
      <c r="Q149" s="588"/>
      <c r="R149" s="40"/>
      <c r="S149" s="40"/>
      <c r="T149" s="40"/>
      <c r="U149" s="40"/>
      <c r="V149" s="40"/>
      <c r="W149" s="40"/>
      <c r="X149" s="40"/>
      <c r="Y149" s="40"/>
      <c r="Z149" s="40"/>
      <c r="AA149" s="40"/>
      <c r="AB149" s="40"/>
      <c r="AC149" s="40"/>
      <c r="AD149" s="40"/>
      <c r="AE149" s="40"/>
      <c r="AF149" s="40"/>
      <c r="AG149" s="40"/>
      <c r="AH149" s="40"/>
      <c r="AI149" s="40"/>
      <c r="AJ149" s="40"/>
      <c r="AK149" s="40"/>
      <c r="AL149" s="40"/>
      <c r="AM149" s="40"/>
      <c r="AN149" s="40"/>
      <c r="AO149" s="40"/>
      <c r="AP149" s="40"/>
      <c r="AQ149" s="40"/>
      <c r="AR149" s="40"/>
      <c r="AS149" s="40"/>
      <c r="AT149" s="40"/>
      <c r="AU149" s="40"/>
      <c r="AV149" s="40"/>
      <c r="AW149" s="40"/>
      <c r="AX149" s="6"/>
      <c r="AY149" s="33"/>
      <c r="AZ149" s="33"/>
      <c r="BA149" s="33"/>
      <c r="BB149" s="33"/>
    </row>
    <row r="150" spans="1:60" s="45" customFormat="1" ht="7.5" customHeight="1" x14ac:dyDescent="0.35">
      <c r="B150" s="119"/>
      <c r="C150" s="621"/>
      <c r="D150" s="621"/>
      <c r="E150" s="621"/>
      <c r="F150" s="621"/>
      <c r="G150" s="621"/>
      <c r="H150" s="621"/>
      <c r="I150" s="621"/>
      <c r="J150" s="621"/>
      <c r="K150" s="621"/>
      <c r="L150" s="43"/>
      <c r="M150" s="43"/>
      <c r="N150" s="43"/>
      <c r="O150" s="43"/>
      <c r="P150" s="43"/>
      <c r="Q150" s="43"/>
      <c r="R150" s="43"/>
      <c r="S150" s="43"/>
      <c r="T150" s="43"/>
      <c r="U150" s="43"/>
      <c r="V150" s="43"/>
      <c r="W150" s="43"/>
      <c r="X150" s="43"/>
      <c r="Y150" s="43"/>
      <c r="Z150" s="43"/>
      <c r="AA150" s="43"/>
      <c r="AB150" s="43"/>
      <c r="AC150" s="43"/>
      <c r="AD150" s="43"/>
      <c r="AE150" s="43"/>
      <c r="AF150" s="43"/>
      <c r="AG150" s="43"/>
      <c r="AH150" s="43"/>
      <c r="AI150" s="43"/>
      <c r="AJ150" s="43"/>
      <c r="AK150" s="43"/>
      <c r="AL150" s="43"/>
      <c r="AM150" s="43"/>
      <c r="AN150" s="43"/>
      <c r="AO150" s="43"/>
      <c r="AP150" s="43"/>
      <c r="AQ150" s="43"/>
      <c r="AR150" s="43"/>
      <c r="AS150" s="43"/>
      <c r="AT150" s="43"/>
      <c r="AU150" s="43"/>
      <c r="AV150" s="43"/>
      <c r="AW150" s="43"/>
      <c r="AX150" s="44"/>
      <c r="BE150" s="46"/>
    </row>
    <row r="151" spans="1:60" s="31" customFormat="1" ht="15" customHeight="1" thickBot="1" x14ac:dyDescent="0.4">
      <c r="A151" s="30"/>
      <c r="B151" s="30"/>
      <c r="C151" s="30"/>
      <c r="D151" s="47"/>
      <c r="E151" s="47"/>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Y151" s="32"/>
      <c r="AZ151" s="32"/>
      <c r="BA151" s="32"/>
      <c r="BB151" s="32"/>
      <c r="BC151" s="30"/>
      <c r="BD151" s="30"/>
      <c r="BF151" s="30"/>
      <c r="BG151" s="30"/>
      <c r="BH151" s="30"/>
    </row>
    <row r="152" spans="1:60" s="31" customFormat="1" ht="22.5" customHeight="1" x14ac:dyDescent="0.35">
      <c r="A152" s="30"/>
      <c r="B152" s="609" t="s">
        <v>309</v>
      </c>
      <c r="C152" s="610"/>
      <c r="D152" s="610"/>
      <c r="E152" s="610"/>
      <c r="F152" s="610"/>
      <c r="G152" s="610"/>
      <c r="H152" s="610"/>
      <c r="I152" s="610"/>
      <c r="J152" s="610"/>
      <c r="K152" s="610"/>
      <c r="L152" s="610"/>
      <c r="M152" s="610"/>
      <c r="N152" s="610"/>
      <c r="O152" s="610"/>
      <c r="P152" s="610"/>
      <c r="Q152" s="610"/>
      <c r="R152" s="610"/>
      <c r="S152" s="610"/>
      <c r="T152" s="610"/>
      <c r="U152" s="610"/>
      <c r="V152" s="610"/>
      <c r="W152" s="610"/>
      <c r="X152" s="610"/>
      <c r="Y152" s="610"/>
      <c r="Z152" s="610"/>
      <c r="AA152" s="610"/>
      <c r="AB152" s="610"/>
      <c r="AC152" s="610"/>
      <c r="AD152" s="610"/>
      <c r="AE152" s="610"/>
      <c r="AF152" s="610"/>
      <c r="AG152" s="610"/>
      <c r="AH152" s="610"/>
      <c r="AI152" s="610"/>
      <c r="AJ152" s="610"/>
      <c r="AK152" s="610"/>
      <c r="AL152" s="610"/>
      <c r="AM152" s="610"/>
      <c r="AN152" s="610"/>
      <c r="AO152" s="610"/>
      <c r="AP152" s="610"/>
      <c r="AQ152" s="610"/>
      <c r="AR152" s="610"/>
      <c r="AS152" s="610"/>
      <c r="AT152" s="610"/>
      <c r="AU152" s="610"/>
      <c r="AV152" s="610"/>
      <c r="AW152" s="610"/>
      <c r="AX152" s="610"/>
      <c r="AY152" s="610"/>
      <c r="AZ152" s="610"/>
      <c r="BA152" s="610"/>
      <c r="BB152" s="610"/>
      <c r="BC152" s="610"/>
      <c r="BD152" s="610"/>
      <c r="BE152" s="611"/>
      <c r="BF152" s="30"/>
      <c r="BG152" s="30"/>
      <c r="BH152" s="30"/>
    </row>
    <row r="153" spans="1:60" s="31" customFormat="1" ht="22.5" customHeight="1" x14ac:dyDescent="0.35">
      <c r="A153" s="30"/>
      <c r="B153" s="612"/>
      <c r="C153" s="613"/>
      <c r="D153" s="613"/>
      <c r="E153" s="613"/>
      <c r="F153" s="613"/>
      <c r="G153" s="613"/>
      <c r="H153" s="613"/>
      <c r="I153" s="613"/>
      <c r="J153" s="613"/>
      <c r="K153" s="613"/>
      <c r="L153" s="613"/>
      <c r="M153" s="613"/>
      <c r="N153" s="613"/>
      <c r="O153" s="613"/>
      <c r="P153" s="613"/>
      <c r="Q153" s="613"/>
      <c r="R153" s="613"/>
      <c r="S153" s="613"/>
      <c r="T153" s="613"/>
      <c r="U153" s="613"/>
      <c r="V153" s="613"/>
      <c r="W153" s="613"/>
      <c r="X153" s="613"/>
      <c r="Y153" s="613"/>
      <c r="Z153" s="613"/>
      <c r="AA153" s="613"/>
      <c r="AB153" s="613"/>
      <c r="AC153" s="613"/>
      <c r="AD153" s="613"/>
      <c r="AE153" s="613"/>
      <c r="AF153" s="613"/>
      <c r="AG153" s="613"/>
      <c r="AH153" s="613"/>
      <c r="AI153" s="613"/>
      <c r="AJ153" s="613"/>
      <c r="AK153" s="613"/>
      <c r="AL153" s="613"/>
      <c r="AM153" s="613"/>
      <c r="AN153" s="613"/>
      <c r="AO153" s="613"/>
      <c r="AP153" s="613"/>
      <c r="AQ153" s="613"/>
      <c r="AR153" s="613"/>
      <c r="AS153" s="613"/>
      <c r="AT153" s="613"/>
      <c r="AU153" s="613"/>
      <c r="AV153" s="613"/>
      <c r="AW153" s="613"/>
      <c r="AX153" s="613"/>
      <c r="AY153" s="613"/>
      <c r="AZ153" s="613"/>
      <c r="BA153" s="613"/>
      <c r="BB153" s="613"/>
      <c r="BC153" s="613"/>
      <c r="BD153" s="613"/>
      <c r="BE153" s="614"/>
      <c r="BF153" s="30"/>
      <c r="BG153" s="30"/>
      <c r="BH153" s="30"/>
    </row>
    <row r="154" spans="1:60" s="150" customFormat="1" ht="51.75" customHeight="1" x14ac:dyDescent="0.35">
      <c r="A154" s="149"/>
      <c r="B154" s="615" t="s">
        <v>310</v>
      </c>
      <c r="C154" s="616"/>
      <c r="D154" s="616"/>
      <c r="E154" s="616"/>
      <c r="F154" s="616"/>
      <c r="G154" s="616"/>
      <c r="H154" s="616"/>
      <c r="I154" s="616"/>
      <c r="J154" s="616"/>
      <c r="K154" s="616"/>
      <c r="L154" s="617"/>
      <c r="M154" s="238"/>
      <c r="N154" s="618" t="s">
        <v>289</v>
      </c>
      <c r="O154" s="618"/>
      <c r="P154" s="618"/>
      <c r="Q154" s="618"/>
      <c r="R154" s="618"/>
      <c r="S154" s="619" t="s">
        <v>310</v>
      </c>
      <c r="T154" s="616"/>
      <c r="U154" s="616"/>
      <c r="V154" s="616"/>
      <c r="W154" s="616"/>
      <c r="X154" s="616"/>
      <c r="Y154" s="616"/>
      <c r="Z154" s="616"/>
      <c r="AA154" s="616"/>
      <c r="AB154" s="616"/>
      <c r="AC154" s="617"/>
      <c r="AD154" s="618" t="s">
        <v>289</v>
      </c>
      <c r="AE154" s="618"/>
      <c r="AF154" s="618"/>
      <c r="AG154" s="618"/>
      <c r="AH154" s="618"/>
      <c r="AI154" s="619" t="s">
        <v>310</v>
      </c>
      <c r="AJ154" s="616"/>
      <c r="AK154" s="616"/>
      <c r="AL154" s="616"/>
      <c r="AM154" s="616"/>
      <c r="AN154" s="616"/>
      <c r="AO154" s="616"/>
      <c r="AP154" s="616"/>
      <c r="AQ154" s="616"/>
      <c r="AR154" s="616"/>
      <c r="AS154" s="616"/>
      <c r="AT154" s="616"/>
      <c r="AU154" s="616"/>
      <c r="AV154" s="616"/>
      <c r="AW154" s="616"/>
      <c r="AX154" s="616"/>
      <c r="AY154" s="616"/>
      <c r="AZ154" s="617"/>
      <c r="BA154" s="618" t="s">
        <v>289</v>
      </c>
      <c r="BB154" s="618"/>
      <c r="BC154" s="618"/>
      <c r="BD154" s="618"/>
      <c r="BE154" s="620"/>
      <c r="BF154" s="149"/>
      <c r="BG154" s="149"/>
      <c r="BH154" s="149"/>
    </row>
    <row r="155" spans="1:60" s="150" customFormat="1" ht="169" customHeight="1" thickBot="1" x14ac:dyDescent="0.75">
      <c r="A155" s="149"/>
      <c r="B155" s="578" t="s">
        <v>449</v>
      </c>
      <c r="C155" s="579"/>
      <c r="D155" s="580"/>
      <c r="E155" s="311" t="s">
        <v>465</v>
      </c>
      <c r="F155" s="312"/>
      <c r="G155" s="312"/>
      <c r="H155" s="312"/>
      <c r="I155" s="312"/>
      <c r="J155" s="312"/>
      <c r="K155" s="312"/>
      <c r="L155" s="312"/>
      <c r="M155" s="313"/>
      <c r="N155" s="581" t="s">
        <v>464</v>
      </c>
      <c r="O155" s="582"/>
      <c r="P155" s="582"/>
      <c r="Q155" s="582"/>
      <c r="R155" s="582"/>
      <c r="S155" s="583" t="s">
        <v>290</v>
      </c>
      <c r="T155" s="579"/>
      <c r="U155" s="580"/>
      <c r="V155" s="311" t="s">
        <v>463</v>
      </c>
      <c r="W155" s="312"/>
      <c r="X155" s="312"/>
      <c r="Y155" s="312"/>
      <c r="Z155" s="312"/>
      <c r="AA155" s="312"/>
      <c r="AB155" s="312"/>
      <c r="AC155" s="313"/>
      <c r="AD155" s="582"/>
      <c r="AE155" s="582"/>
      <c r="AF155" s="582"/>
      <c r="AG155" s="582"/>
      <c r="AH155" s="582"/>
      <c r="AI155" s="583" t="s">
        <v>307</v>
      </c>
      <c r="AJ155" s="579"/>
      <c r="AK155" s="579"/>
      <c r="AL155" s="580"/>
      <c r="AM155" s="584" t="s">
        <v>450</v>
      </c>
      <c r="AN155" s="585"/>
      <c r="AO155" s="585"/>
      <c r="AP155" s="585"/>
      <c r="AQ155" s="585"/>
      <c r="AR155" s="585"/>
      <c r="AS155" s="585"/>
      <c r="AT155" s="585"/>
      <c r="AU155" s="585"/>
      <c r="AV155" s="585"/>
      <c r="AW155" s="585"/>
      <c r="AX155" s="585"/>
      <c r="AY155" s="585"/>
      <c r="AZ155" s="586"/>
      <c r="BA155" s="582"/>
      <c r="BB155" s="582"/>
      <c r="BC155" s="582"/>
      <c r="BD155" s="582"/>
      <c r="BE155" s="599"/>
      <c r="BF155" s="149"/>
      <c r="BG155" s="149"/>
      <c r="BH155" s="149"/>
    </row>
    <row r="156" spans="1:60" s="31" customFormat="1" ht="15" customHeight="1" x14ac:dyDescent="0.35">
      <c r="A156" s="30"/>
      <c r="B156" s="30"/>
      <c r="C156" s="30"/>
      <c r="D156" s="47"/>
      <c r="E156" s="47"/>
      <c r="F156" s="30"/>
      <c r="G156" s="30"/>
      <c r="H156" s="30"/>
      <c r="I156" s="30"/>
      <c r="J156" s="30"/>
      <c r="K156" s="30"/>
      <c r="L156" s="30"/>
      <c r="M156" s="30"/>
      <c r="N156" s="30"/>
      <c r="O156" s="30"/>
      <c r="P156" s="30"/>
      <c r="Q156" s="30"/>
      <c r="R156" s="30"/>
      <c r="S156" s="30"/>
      <c r="T156" s="30"/>
      <c r="U156" s="30"/>
      <c r="V156" s="30"/>
      <c r="W156" s="30"/>
      <c r="X156" s="30"/>
      <c r="Y156" s="30"/>
      <c r="Z156" s="30"/>
      <c r="AA156" s="30"/>
      <c r="AB156" s="30"/>
      <c r="AC156" s="30"/>
      <c r="AD156" s="30"/>
      <c r="AE156" s="30"/>
      <c r="AF156" s="30"/>
      <c r="AG156" s="30"/>
      <c r="AH156" s="30"/>
      <c r="AI156" s="30"/>
      <c r="AJ156" s="30"/>
      <c r="AK156" s="30"/>
      <c r="AL156" s="30"/>
      <c r="AM156" s="30"/>
      <c r="AN156" s="30"/>
      <c r="AO156" s="30"/>
      <c r="AP156" s="30"/>
      <c r="AQ156" s="30"/>
      <c r="AR156" s="30"/>
      <c r="AS156" s="30"/>
      <c r="AT156" s="30"/>
      <c r="AU156" s="30"/>
      <c r="AV156" s="30"/>
      <c r="AW156" s="30"/>
      <c r="AY156" s="32"/>
      <c r="AZ156" s="32"/>
      <c r="BA156" s="32"/>
      <c r="BB156" s="32"/>
      <c r="BC156" s="30"/>
      <c r="BD156" s="30"/>
      <c r="BF156" s="30"/>
      <c r="BG156" s="30"/>
      <c r="BH156" s="30"/>
    </row>
    <row r="157" spans="1:60" ht="24.75" customHeight="1" thickBot="1" x14ac:dyDescent="0.4"/>
    <row r="158" spans="1:60" s="17" customFormat="1" ht="69" customHeight="1" x14ac:dyDescent="0.35">
      <c r="B158" s="458" t="s">
        <v>308</v>
      </c>
      <c r="C158" s="459"/>
      <c r="D158" s="459"/>
      <c r="E158" s="459"/>
      <c r="F158" s="459"/>
      <c r="G158" s="459"/>
      <c r="H158" s="459"/>
      <c r="I158" s="459"/>
      <c r="J158" s="459"/>
      <c r="K158" s="459"/>
      <c r="L158" s="459"/>
      <c r="M158" s="459"/>
      <c r="N158" s="459"/>
      <c r="O158" s="459"/>
      <c r="P158" s="459"/>
      <c r="Q158" s="459"/>
      <c r="R158" s="459"/>
      <c r="S158" s="459"/>
      <c r="T158" s="459"/>
      <c r="U158" s="459"/>
      <c r="V158" s="459"/>
      <c r="W158" s="459"/>
      <c r="X158" s="459"/>
      <c r="Y158" s="459"/>
      <c r="Z158" s="459"/>
      <c r="AA158" s="459"/>
      <c r="AB158" s="459"/>
      <c r="AC158" s="459"/>
      <c r="AD158" s="459"/>
      <c r="AE158" s="452" t="s">
        <v>459</v>
      </c>
      <c r="AF158" s="452"/>
      <c r="AG158" s="452"/>
      <c r="AH158" s="452"/>
      <c r="AI158" s="452"/>
      <c r="AJ158" s="452"/>
      <c r="AK158" s="452"/>
      <c r="AL158" s="452"/>
      <c r="AM158" s="452"/>
      <c r="AN158" s="452"/>
      <c r="AO158" s="452"/>
      <c r="AP158" s="452"/>
      <c r="AQ158" s="452"/>
      <c r="AR158" s="452"/>
      <c r="AS158" s="452"/>
      <c r="AT158" s="452"/>
      <c r="AU158" s="452"/>
      <c r="AV158" s="452"/>
      <c r="AW158" s="452"/>
      <c r="AX158" s="452"/>
      <c r="AY158" s="452"/>
      <c r="AZ158" s="452"/>
      <c r="BA158" s="452"/>
      <c r="BB158" s="452"/>
      <c r="BC158" s="452"/>
      <c r="BD158" s="452"/>
      <c r="BE158" s="453"/>
    </row>
    <row r="159" spans="1:60" s="17" customFormat="1" ht="69" customHeight="1" x14ac:dyDescent="0.35">
      <c r="B159" s="460" t="s">
        <v>462</v>
      </c>
      <c r="C159" s="461"/>
      <c r="D159" s="461"/>
      <c r="E159" s="461"/>
      <c r="F159" s="461"/>
      <c r="G159" s="461"/>
      <c r="H159" s="461"/>
      <c r="I159" s="461"/>
      <c r="J159" s="461"/>
      <c r="K159" s="461"/>
      <c r="L159" s="461"/>
      <c r="M159" s="461"/>
      <c r="N159" s="461"/>
      <c r="O159" s="461"/>
      <c r="P159" s="461"/>
      <c r="Q159" s="461"/>
      <c r="R159" s="461"/>
      <c r="S159" s="461"/>
      <c r="T159" s="461"/>
      <c r="U159" s="461"/>
      <c r="V159" s="461"/>
      <c r="W159" s="461"/>
      <c r="X159" s="461"/>
      <c r="Y159" s="461"/>
      <c r="Z159" s="461"/>
      <c r="AA159" s="461"/>
      <c r="AB159" s="461"/>
      <c r="AC159" s="461"/>
      <c r="AD159" s="461"/>
      <c r="AE159" s="454" t="s">
        <v>460</v>
      </c>
      <c r="AF159" s="454"/>
      <c r="AG159" s="454"/>
      <c r="AH159" s="454"/>
      <c r="AI159" s="454"/>
      <c r="AJ159" s="454"/>
      <c r="AK159" s="454"/>
      <c r="AL159" s="454"/>
      <c r="AM159" s="454"/>
      <c r="AN159" s="454"/>
      <c r="AO159" s="454"/>
      <c r="AP159" s="454"/>
      <c r="AQ159" s="454"/>
      <c r="AR159" s="454"/>
      <c r="AS159" s="454"/>
      <c r="AT159" s="454"/>
      <c r="AU159" s="454"/>
      <c r="AV159" s="454"/>
      <c r="AW159" s="454"/>
      <c r="AX159" s="454"/>
      <c r="AY159" s="454"/>
      <c r="AZ159" s="454"/>
      <c r="BA159" s="454"/>
      <c r="BB159" s="454"/>
      <c r="BC159" s="454"/>
      <c r="BD159" s="454"/>
      <c r="BE159" s="455"/>
    </row>
    <row r="160" spans="1:60" s="17" customFormat="1" ht="69" customHeight="1" x14ac:dyDescent="0.35">
      <c r="B160" s="462"/>
      <c r="C160" s="463"/>
      <c r="D160" s="463"/>
      <c r="E160" s="463"/>
      <c r="F160" s="463"/>
      <c r="G160" s="463"/>
      <c r="H160" s="463"/>
      <c r="I160" s="463"/>
      <c r="J160" s="463"/>
      <c r="K160" s="463"/>
      <c r="L160" s="463"/>
      <c r="M160" s="463"/>
      <c r="N160" s="463"/>
      <c r="O160" s="463"/>
      <c r="P160" s="463"/>
      <c r="Q160" s="463"/>
      <c r="R160" s="463"/>
      <c r="S160" s="463"/>
      <c r="T160" s="463"/>
      <c r="U160" s="463"/>
      <c r="V160" s="463"/>
      <c r="W160" s="463"/>
      <c r="X160" s="463"/>
      <c r="Y160" s="463"/>
      <c r="Z160" s="463"/>
      <c r="AA160" s="463"/>
      <c r="AB160" s="463"/>
      <c r="AC160" s="463"/>
      <c r="AD160" s="463"/>
      <c r="AE160" s="454" t="s">
        <v>360</v>
      </c>
      <c r="AF160" s="454"/>
      <c r="AG160" s="454"/>
      <c r="AH160" s="454"/>
      <c r="AI160" s="454"/>
      <c r="AJ160" s="454"/>
      <c r="AK160" s="454"/>
      <c r="AL160" s="454"/>
      <c r="AM160" s="454"/>
      <c r="AN160" s="454"/>
      <c r="AO160" s="454"/>
      <c r="AP160" s="454"/>
      <c r="AQ160" s="454"/>
      <c r="AR160" s="454"/>
      <c r="AS160" s="454"/>
      <c r="AT160" s="454"/>
      <c r="AU160" s="454"/>
      <c r="AV160" s="454"/>
      <c r="AW160" s="454"/>
      <c r="AX160" s="454"/>
      <c r="AY160" s="454"/>
      <c r="AZ160" s="454"/>
      <c r="BA160" s="454"/>
      <c r="BB160" s="454"/>
      <c r="BC160" s="454"/>
      <c r="BD160" s="454"/>
      <c r="BE160" s="455"/>
    </row>
    <row r="161" spans="2:57" s="17" customFormat="1" ht="69" customHeight="1" thickBot="1" x14ac:dyDescent="0.4">
      <c r="B161" s="464"/>
      <c r="C161" s="465"/>
      <c r="D161" s="465"/>
      <c r="E161" s="465"/>
      <c r="F161" s="465"/>
      <c r="G161" s="465"/>
      <c r="H161" s="465"/>
      <c r="I161" s="465"/>
      <c r="J161" s="465"/>
      <c r="K161" s="465"/>
      <c r="L161" s="465"/>
      <c r="M161" s="465"/>
      <c r="N161" s="465"/>
      <c r="O161" s="465"/>
      <c r="P161" s="465"/>
      <c r="Q161" s="465"/>
      <c r="R161" s="465"/>
      <c r="S161" s="465"/>
      <c r="T161" s="465"/>
      <c r="U161" s="465"/>
      <c r="V161" s="465"/>
      <c r="W161" s="465"/>
      <c r="X161" s="465"/>
      <c r="Y161" s="465"/>
      <c r="Z161" s="465"/>
      <c r="AA161" s="465"/>
      <c r="AB161" s="465"/>
      <c r="AC161" s="465"/>
      <c r="AD161" s="465"/>
      <c r="AE161" s="456" t="s">
        <v>461</v>
      </c>
      <c r="AF161" s="456"/>
      <c r="AG161" s="456"/>
      <c r="AH161" s="456"/>
      <c r="AI161" s="456"/>
      <c r="AJ161" s="456"/>
      <c r="AK161" s="456"/>
      <c r="AL161" s="456"/>
      <c r="AM161" s="456"/>
      <c r="AN161" s="456"/>
      <c r="AO161" s="456"/>
      <c r="AP161" s="456"/>
      <c r="AQ161" s="456"/>
      <c r="AR161" s="456"/>
      <c r="AS161" s="456"/>
      <c r="AT161" s="456"/>
      <c r="AU161" s="456"/>
      <c r="AV161" s="456"/>
      <c r="AW161" s="456"/>
      <c r="AX161" s="456"/>
      <c r="AY161" s="456"/>
      <c r="AZ161" s="456"/>
      <c r="BA161" s="456"/>
      <c r="BB161" s="456"/>
      <c r="BC161" s="456"/>
      <c r="BD161" s="456"/>
      <c r="BE161" s="457"/>
    </row>
    <row r="162" spans="2:57" ht="15" customHeight="1" x14ac:dyDescent="0.35"/>
    <row r="163" spans="2:57" ht="15" hidden="1" customHeight="1" x14ac:dyDescent="0.25"/>
    <row r="164" spans="2:57" ht="15" hidden="1" customHeight="1" x14ac:dyDescent="0.25"/>
    <row r="165" spans="2:57" ht="15" hidden="1" customHeight="1" x14ac:dyDescent="0.25"/>
  </sheetData>
  <sheetProtection password="CE28" sheet="1" objects="1" scenarios="1"/>
  <mergeCells count="580">
    <mergeCell ref="AY119:AZ119"/>
    <mergeCell ref="AY120:AZ120"/>
    <mergeCell ref="AY121:AZ121"/>
    <mergeCell ref="AY122:AZ122"/>
    <mergeCell ref="AY123:AZ123"/>
    <mergeCell ref="AY124:AZ124"/>
    <mergeCell ref="AY125:AZ125"/>
    <mergeCell ref="AY126:AZ126"/>
    <mergeCell ref="AY90:AZ90"/>
    <mergeCell ref="AY99:AZ99"/>
    <mergeCell ref="AY102:AZ102"/>
    <mergeCell ref="AY103:AZ103"/>
    <mergeCell ref="AY104:AZ104"/>
    <mergeCell ref="AY105:AZ105"/>
    <mergeCell ref="AY106:AZ106"/>
    <mergeCell ref="AY107:AZ107"/>
    <mergeCell ref="AY108:AZ108"/>
    <mergeCell ref="AY117:AZ117"/>
    <mergeCell ref="AY118:AZ118"/>
    <mergeCell ref="AY111:AZ111"/>
    <mergeCell ref="AY114:AZ114"/>
    <mergeCell ref="AY116:AZ116"/>
    <mergeCell ref="AY115:AZ115"/>
    <mergeCell ref="AY113:AZ113"/>
    <mergeCell ref="BA155:BE155"/>
    <mergeCell ref="BE87:BE88"/>
    <mergeCell ref="BD87:BD88"/>
    <mergeCell ref="BC87:BC88"/>
    <mergeCell ref="V134:W134"/>
    <mergeCell ref="AW134:AX134"/>
    <mergeCell ref="AW135:AX135"/>
    <mergeCell ref="L75:N75"/>
    <mergeCell ref="B152:BE153"/>
    <mergeCell ref="B154:L154"/>
    <mergeCell ref="N154:R154"/>
    <mergeCell ref="S154:AC154"/>
    <mergeCell ref="AD154:AH154"/>
    <mergeCell ref="AI154:AZ154"/>
    <mergeCell ref="BA154:BE154"/>
    <mergeCell ref="C150:K150"/>
    <mergeCell ref="P149:Q149"/>
    <mergeCell ref="AB134:AC134"/>
    <mergeCell ref="AD134:AE134"/>
    <mergeCell ref="AF134:AG134"/>
    <mergeCell ref="AH134:AI134"/>
    <mergeCell ref="AJ134:AK134"/>
    <mergeCell ref="T134:U134"/>
    <mergeCell ref="X134:Y134"/>
    <mergeCell ref="AP134:AQ134"/>
    <mergeCell ref="AR134:AS134"/>
    <mergeCell ref="AT134:AU134"/>
    <mergeCell ref="AT135:AU135"/>
    <mergeCell ref="AW136:AX136"/>
    <mergeCell ref="P144:Q144"/>
    <mergeCell ref="P145:Q145"/>
    <mergeCell ref="AL134:AM134"/>
    <mergeCell ref="R134:S134"/>
    <mergeCell ref="V135:W135"/>
    <mergeCell ref="B155:D155"/>
    <mergeCell ref="N155:R155"/>
    <mergeCell ref="S155:U155"/>
    <mergeCell ref="V155:AC155"/>
    <mergeCell ref="AD155:AH155"/>
    <mergeCell ref="AI155:AL155"/>
    <mergeCell ref="AM155:AZ155"/>
    <mergeCell ref="T135:U135"/>
    <mergeCell ref="P146:Q146"/>
    <mergeCell ref="P147:Q147"/>
    <mergeCell ref="P148:Q148"/>
    <mergeCell ref="AD135:AE135"/>
    <mergeCell ref="AL135:AM135"/>
    <mergeCell ref="P138:Q138"/>
    <mergeCell ref="P139:Q139"/>
    <mergeCell ref="P140:Q140"/>
    <mergeCell ref="V136:W136"/>
    <mergeCell ref="P141:Q141"/>
    <mergeCell ref="P142:Q142"/>
    <mergeCell ref="P143:Q143"/>
    <mergeCell ref="AD136:AE136"/>
    <mergeCell ref="AL136:AM136"/>
    <mergeCell ref="AT136:AU136"/>
    <mergeCell ref="F22:BE22"/>
    <mergeCell ref="D32:E32"/>
    <mergeCell ref="AY70:AZ70"/>
    <mergeCell ref="I71:K71"/>
    <mergeCell ref="L71:N71"/>
    <mergeCell ref="L68:N68"/>
    <mergeCell ref="AY68:AZ68"/>
    <mergeCell ref="I69:K69"/>
    <mergeCell ref="L69:N69"/>
    <mergeCell ref="L70:N70"/>
    <mergeCell ref="L66:N66"/>
    <mergeCell ref="AY66:AZ66"/>
    <mergeCell ref="L62:N62"/>
    <mergeCell ref="I64:K64"/>
    <mergeCell ref="L64:N64"/>
    <mergeCell ref="AY67:AZ67"/>
    <mergeCell ref="I68:K68"/>
    <mergeCell ref="F58:G64"/>
    <mergeCell ref="I58:K58"/>
    <mergeCell ref="I62:K62"/>
    <mergeCell ref="AY56:AZ56"/>
    <mergeCell ref="AY69:AZ69"/>
    <mergeCell ref="AY71:AZ71"/>
    <mergeCell ref="B55:H55"/>
    <mergeCell ref="B136:O136"/>
    <mergeCell ref="B134:O134"/>
    <mergeCell ref="P134:Q134"/>
    <mergeCell ref="L125:N125"/>
    <mergeCell ref="I126:K126"/>
    <mergeCell ref="L126:N126"/>
    <mergeCell ref="B135:O135"/>
    <mergeCell ref="B127:H127"/>
    <mergeCell ref="I127:O127"/>
    <mergeCell ref="B128:B129"/>
    <mergeCell ref="C128:C129"/>
    <mergeCell ref="D128:E129"/>
    <mergeCell ref="F128:G129"/>
    <mergeCell ref="I128:K128"/>
    <mergeCell ref="L128:N128"/>
    <mergeCell ref="B125:B126"/>
    <mergeCell ref="C125:C126"/>
    <mergeCell ref="D125:E126"/>
    <mergeCell ref="F125:G126"/>
    <mergeCell ref="B130:AX130"/>
    <mergeCell ref="Z134:AA134"/>
    <mergeCell ref="AN134:AO134"/>
    <mergeCell ref="AH131:AI131"/>
    <mergeCell ref="AJ131:AK131"/>
    <mergeCell ref="AL131:AM131"/>
    <mergeCell ref="AN131:AO131"/>
    <mergeCell ref="AY128:AZ128"/>
    <mergeCell ref="I129:K129"/>
    <mergeCell ref="L129:N129"/>
    <mergeCell ref="AY129:AZ129"/>
    <mergeCell ref="AY130:AZ130"/>
    <mergeCell ref="B131:O132"/>
    <mergeCell ref="P131:Q131"/>
    <mergeCell ref="R131:S131"/>
    <mergeCell ref="T131:U131"/>
    <mergeCell ref="V131:W131"/>
    <mergeCell ref="X131:Y131"/>
    <mergeCell ref="Z131:AA131"/>
    <mergeCell ref="AB131:AC131"/>
    <mergeCell ref="AP131:AQ131"/>
    <mergeCell ref="AR131:AS131"/>
    <mergeCell ref="AT131:AU131"/>
    <mergeCell ref="AV131:AX133"/>
    <mergeCell ref="B133:O133"/>
    <mergeCell ref="AD131:AE131"/>
    <mergeCell ref="AF131:AG131"/>
    <mergeCell ref="I118:K118"/>
    <mergeCell ref="L118:N118"/>
    <mergeCell ref="L111:N111"/>
    <mergeCell ref="L114:N114"/>
    <mergeCell ref="B115:H115"/>
    <mergeCell ref="I115:O115"/>
    <mergeCell ref="L116:N116"/>
    <mergeCell ref="I124:O124"/>
    <mergeCell ref="I125:K125"/>
    <mergeCell ref="B124:H124"/>
    <mergeCell ref="I119:K119"/>
    <mergeCell ref="I121:K121"/>
    <mergeCell ref="L121:N121"/>
    <mergeCell ref="I122:K122"/>
    <mergeCell ref="L122:N122"/>
    <mergeCell ref="L120:N120"/>
    <mergeCell ref="L119:N119"/>
    <mergeCell ref="B99:H99"/>
    <mergeCell ref="I99:O99"/>
    <mergeCell ref="B100:B101"/>
    <mergeCell ref="C100:C101"/>
    <mergeCell ref="D100:E101"/>
    <mergeCell ref="F100:G101"/>
    <mergeCell ref="I100:K100"/>
    <mergeCell ref="L100:N100"/>
    <mergeCell ref="I117:K117"/>
    <mergeCell ref="L117:N117"/>
    <mergeCell ref="B111:B114"/>
    <mergeCell ref="C111:C114"/>
    <mergeCell ref="D111:E114"/>
    <mergeCell ref="F111:G114"/>
    <mergeCell ref="B116:B123"/>
    <mergeCell ref="C116:C123"/>
    <mergeCell ref="D116:E123"/>
    <mergeCell ref="F116:G123"/>
    <mergeCell ref="I116:K116"/>
    <mergeCell ref="I111:K111"/>
    <mergeCell ref="I114:K114"/>
    <mergeCell ref="I120:K120"/>
    <mergeCell ref="I123:K123"/>
    <mergeCell ref="L123:N123"/>
    <mergeCell ref="I101:K101"/>
    <mergeCell ref="L101:N101"/>
    <mergeCell ref="I91:K91"/>
    <mergeCell ref="L91:N91"/>
    <mergeCell ref="AY98:AZ98"/>
    <mergeCell ref="I97:K97"/>
    <mergeCell ref="L97:N97"/>
    <mergeCell ref="AY97:AZ97"/>
    <mergeCell ref="AY91:AZ91"/>
    <mergeCell ref="I95:K95"/>
    <mergeCell ref="L95:N95"/>
    <mergeCell ref="AY95:AZ95"/>
    <mergeCell ref="I96:K96"/>
    <mergeCell ref="L96:N96"/>
    <mergeCell ref="AY96:AZ96"/>
    <mergeCell ref="I92:K92"/>
    <mergeCell ref="L92:N92"/>
    <mergeCell ref="AY92:AZ92"/>
    <mergeCell ref="I94:K94"/>
    <mergeCell ref="L94:N94"/>
    <mergeCell ref="AY94:AZ94"/>
    <mergeCell ref="I93:K93"/>
    <mergeCell ref="B84:H84"/>
    <mergeCell ref="I84:O84"/>
    <mergeCell ref="AY81:AZ81"/>
    <mergeCell ref="D82:E82"/>
    <mergeCell ref="I82:K82"/>
    <mergeCell ref="L82:N82"/>
    <mergeCell ref="AY82:AZ82"/>
    <mergeCell ref="I87:O87"/>
    <mergeCell ref="B89:B98"/>
    <mergeCell ref="C89:C98"/>
    <mergeCell ref="D89:E98"/>
    <mergeCell ref="F89:G98"/>
    <mergeCell ref="L85:N85"/>
    <mergeCell ref="AY85:AZ85"/>
    <mergeCell ref="I86:K86"/>
    <mergeCell ref="L86:N86"/>
    <mergeCell ref="AY86:AZ86"/>
    <mergeCell ref="B85:B86"/>
    <mergeCell ref="C85:C86"/>
    <mergeCell ref="D85:E86"/>
    <mergeCell ref="F85:G86"/>
    <mergeCell ref="I85:K85"/>
    <mergeCell ref="I98:K98"/>
    <mergeCell ref="L98:N98"/>
    <mergeCell ref="B76:G76"/>
    <mergeCell ref="I76:O76"/>
    <mergeCell ref="D77:E77"/>
    <mergeCell ref="F77:G83"/>
    <mergeCell ref="I77:K77"/>
    <mergeCell ref="L77:N77"/>
    <mergeCell ref="I81:K81"/>
    <mergeCell ref="L81:N81"/>
    <mergeCell ref="D83:E83"/>
    <mergeCell ref="I83:K83"/>
    <mergeCell ref="L83:N83"/>
    <mergeCell ref="D78:E78"/>
    <mergeCell ref="I78:K78"/>
    <mergeCell ref="L78:N78"/>
    <mergeCell ref="D80:E81"/>
    <mergeCell ref="D79:E79"/>
    <mergeCell ref="I79:K79"/>
    <mergeCell ref="B72:H72"/>
    <mergeCell ref="I72:O72"/>
    <mergeCell ref="B73:B75"/>
    <mergeCell ref="C73:C75"/>
    <mergeCell ref="D73:E75"/>
    <mergeCell ref="F73:G75"/>
    <mergeCell ref="L74:N74"/>
    <mergeCell ref="I73:K73"/>
    <mergeCell ref="L73:N73"/>
    <mergeCell ref="I75:K75"/>
    <mergeCell ref="D56:E56"/>
    <mergeCell ref="I56:K56"/>
    <mergeCell ref="L56:N56"/>
    <mergeCell ref="B57:G57"/>
    <mergeCell ref="I57:O57"/>
    <mergeCell ref="F56:G56"/>
    <mergeCell ref="I67:K67"/>
    <mergeCell ref="L67:N67"/>
    <mergeCell ref="B65:H65"/>
    <mergeCell ref="I65:O65"/>
    <mergeCell ref="I61:K61"/>
    <mergeCell ref="L61:N61"/>
    <mergeCell ref="B58:B64"/>
    <mergeCell ref="C58:C64"/>
    <mergeCell ref="D58:E64"/>
    <mergeCell ref="L58:N58"/>
    <mergeCell ref="AY58:AZ58"/>
    <mergeCell ref="I59:K59"/>
    <mergeCell ref="L59:N59"/>
    <mergeCell ref="AY59:AZ59"/>
    <mergeCell ref="I60:K60"/>
    <mergeCell ref="L60:N60"/>
    <mergeCell ref="AY60:AZ60"/>
    <mergeCell ref="B66:B71"/>
    <mergeCell ref="C66:C71"/>
    <mergeCell ref="D66:E71"/>
    <mergeCell ref="F66:G71"/>
    <mergeCell ref="I66:K66"/>
    <mergeCell ref="I70:K70"/>
    <mergeCell ref="B50:B54"/>
    <mergeCell ref="C50:E54"/>
    <mergeCell ref="F50:G54"/>
    <mergeCell ref="I52:K52"/>
    <mergeCell ref="L52:N52"/>
    <mergeCell ref="AY52:AZ52"/>
    <mergeCell ref="I54:K54"/>
    <mergeCell ref="L54:N54"/>
    <mergeCell ref="AY54:AZ54"/>
    <mergeCell ref="I53:K53"/>
    <mergeCell ref="L53:N53"/>
    <mergeCell ref="AY53:AZ53"/>
    <mergeCell ref="B49:H49"/>
    <mergeCell ref="I49:O49"/>
    <mergeCell ref="AY46:AZ46"/>
    <mergeCell ref="F47:G47"/>
    <mergeCell ref="I47:K47"/>
    <mergeCell ref="L47:N47"/>
    <mergeCell ref="AY47:AZ47"/>
    <mergeCell ref="F46:G46"/>
    <mergeCell ref="I46:K46"/>
    <mergeCell ref="L46:N46"/>
    <mergeCell ref="D46:E48"/>
    <mergeCell ref="C46:C48"/>
    <mergeCell ref="B46:B48"/>
    <mergeCell ref="F48:G48"/>
    <mergeCell ref="I48:K48"/>
    <mergeCell ref="L48:N48"/>
    <mergeCell ref="AY48:AZ48"/>
    <mergeCell ref="B45:H45"/>
    <mergeCell ref="I45:O45"/>
    <mergeCell ref="B41:H41"/>
    <mergeCell ref="I41:O41"/>
    <mergeCell ref="D40:E40"/>
    <mergeCell ref="F40:G40"/>
    <mergeCell ref="I40:K40"/>
    <mergeCell ref="L40:N40"/>
    <mergeCell ref="AY43:AZ43"/>
    <mergeCell ref="F44:G44"/>
    <mergeCell ref="I44:K44"/>
    <mergeCell ref="L44:N44"/>
    <mergeCell ref="AY44:AZ44"/>
    <mergeCell ref="AY40:AZ40"/>
    <mergeCell ref="F42:G42"/>
    <mergeCell ref="I42:K42"/>
    <mergeCell ref="L42:N42"/>
    <mergeCell ref="F43:G43"/>
    <mergeCell ref="I43:K43"/>
    <mergeCell ref="L43:N43"/>
    <mergeCell ref="D35:E35"/>
    <mergeCell ref="F35:G35"/>
    <mergeCell ref="I35:K35"/>
    <mergeCell ref="L35:N35"/>
    <mergeCell ref="D38:E38"/>
    <mergeCell ref="F38:G38"/>
    <mergeCell ref="I38:K38"/>
    <mergeCell ref="L38:N38"/>
    <mergeCell ref="D39:E39"/>
    <mergeCell ref="F39:G39"/>
    <mergeCell ref="I39:K39"/>
    <mergeCell ref="L39:N39"/>
    <mergeCell ref="AF26:AG26"/>
    <mergeCell ref="AH26:AI26"/>
    <mergeCell ref="BC25:BE26"/>
    <mergeCell ref="AW25:AW27"/>
    <mergeCell ref="AX25:AX27"/>
    <mergeCell ref="AY25:AZ27"/>
    <mergeCell ref="BB25:BB27"/>
    <mergeCell ref="BA25:BA27"/>
    <mergeCell ref="AJ26:AK26"/>
    <mergeCell ref="AL26:AM26"/>
    <mergeCell ref="AN26:AO26"/>
    <mergeCell ref="AP26:AQ26"/>
    <mergeCell ref="AR26:AS26"/>
    <mergeCell ref="AT26:AU26"/>
    <mergeCell ref="B15:E15"/>
    <mergeCell ref="F15:BE15"/>
    <mergeCell ref="B16:E16"/>
    <mergeCell ref="F16:BE16"/>
    <mergeCell ref="C6:D6"/>
    <mergeCell ref="F6:G6"/>
    <mergeCell ref="B8:E8"/>
    <mergeCell ref="F8:BE8"/>
    <mergeCell ref="B9:E9"/>
    <mergeCell ref="F9:BE9"/>
    <mergeCell ref="F11:BE11"/>
    <mergeCell ref="F12:BE12"/>
    <mergeCell ref="F14:BE14"/>
    <mergeCell ref="F13:BE13"/>
    <mergeCell ref="B14:E14"/>
    <mergeCell ref="B10:E13"/>
    <mergeCell ref="F10:BE10"/>
    <mergeCell ref="F21:BE21"/>
    <mergeCell ref="B26:B28"/>
    <mergeCell ref="C26:E28"/>
    <mergeCell ref="P26:Q26"/>
    <mergeCell ref="R26:S26"/>
    <mergeCell ref="T26:U26"/>
    <mergeCell ref="V26:W26"/>
    <mergeCell ref="AF25:AM25"/>
    <mergeCell ref="AN25:AU25"/>
    <mergeCell ref="AV25:AV27"/>
    <mergeCell ref="B24:E25"/>
    <mergeCell ref="F24:G28"/>
    <mergeCell ref="H24:H28"/>
    <mergeCell ref="P24:BE24"/>
    <mergeCell ref="I25:K27"/>
    <mergeCell ref="L25:N27"/>
    <mergeCell ref="O25:O27"/>
    <mergeCell ref="P25:W25"/>
    <mergeCell ref="X25:AE25"/>
    <mergeCell ref="I28:O28"/>
    <mergeCell ref="AB26:AC26"/>
    <mergeCell ref="AD26:AE26"/>
    <mergeCell ref="X26:Y26"/>
    <mergeCell ref="Z26:AA26"/>
    <mergeCell ref="AE158:BE158"/>
    <mergeCell ref="AE159:BE159"/>
    <mergeCell ref="AE160:BE160"/>
    <mergeCell ref="AE161:BE161"/>
    <mergeCell ref="B158:AD158"/>
    <mergeCell ref="B159:AD161"/>
    <mergeCell ref="B1:D4"/>
    <mergeCell ref="E1:BB4"/>
    <mergeCell ref="AR6:AV6"/>
    <mergeCell ref="AX6:AZ6"/>
    <mergeCell ref="BA6:BE6"/>
    <mergeCell ref="AN6:AQ6"/>
    <mergeCell ref="I74:K74"/>
    <mergeCell ref="AY74:AZ74"/>
    <mergeCell ref="I63:K63"/>
    <mergeCell ref="L63:N63"/>
    <mergeCell ref="D42:E44"/>
    <mergeCell ref="B42:B44"/>
    <mergeCell ref="C42:C44"/>
    <mergeCell ref="B17:E22"/>
    <mergeCell ref="F17:BE17"/>
    <mergeCell ref="F18:BE18"/>
    <mergeCell ref="F19:BE19"/>
    <mergeCell ref="F20:BE20"/>
    <mergeCell ref="B87:H88"/>
    <mergeCell ref="B102:H102"/>
    <mergeCell ref="I102:O102"/>
    <mergeCell ref="D29:E29"/>
    <mergeCell ref="D30:E31"/>
    <mergeCell ref="H29:H32"/>
    <mergeCell ref="F29:G32"/>
    <mergeCell ref="B30:B31"/>
    <mergeCell ref="C30:C31"/>
    <mergeCell ref="D33:E33"/>
    <mergeCell ref="F33:G33"/>
    <mergeCell ref="I33:K33"/>
    <mergeCell ref="L33:N33"/>
    <mergeCell ref="D36:E36"/>
    <mergeCell ref="F36:G36"/>
    <mergeCell ref="I36:K36"/>
    <mergeCell ref="L36:N36"/>
    <mergeCell ref="D37:E37"/>
    <mergeCell ref="F37:G37"/>
    <mergeCell ref="I37:K37"/>
    <mergeCell ref="L37:N37"/>
    <mergeCell ref="D34:E34"/>
    <mergeCell ref="F34:G34"/>
    <mergeCell ref="I34:K34"/>
    <mergeCell ref="BA109:BB109"/>
    <mergeCell ref="D107:E109"/>
    <mergeCell ref="L112:N112"/>
    <mergeCell ref="L103:N103"/>
    <mergeCell ref="L104:N104"/>
    <mergeCell ref="L105:N105"/>
    <mergeCell ref="B106:H106"/>
    <mergeCell ref="I106:O106"/>
    <mergeCell ref="F107:G109"/>
    <mergeCell ref="B107:B109"/>
    <mergeCell ref="B103:B105"/>
    <mergeCell ref="D103:E105"/>
    <mergeCell ref="C103:C105"/>
    <mergeCell ref="F103:G105"/>
    <mergeCell ref="B110:H110"/>
    <mergeCell ref="AY109:AZ109"/>
    <mergeCell ref="I110:O110"/>
    <mergeCell ref="AY112:AZ112"/>
    <mergeCell ref="I29:K32"/>
    <mergeCell ref="O29:O32"/>
    <mergeCell ref="Y29:Y32"/>
    <mergeCell ref="Z29:Z32"/>
    <mergeCell ref="AA29:AA32"/>
    <mergeCell ref="AB29:AB32"/>
    <mergeCell ref="AC29:AC32"/>
    <mergeCell ref="V29:V32"/>
    <mergeCell ref="W29:W32"/>
    <mergeCell ref="AD29:AD32"/>
    <mergeCell ref="AE29:AE32"/>
    <mergeCell ref="L113:N113"/>
    <mergeCell ref="P29:P32"/>
    <mergeCell ref="Q29:Q32"/>
    <mergeCell ref="R29:R32"/>
    <mergeCell ref="S29:S32"/>
    <mergeCell ref="T29:T32"/>
    <mergeCell ref="U29:U32"/>
    <mergeCell ref="X29:X32"/>
    <mergeCell ref="L29:N32"/>
    <mergeCell ref="J88:O88"/>
    <mergeCell ref="L34:N34"/>
    <mergeCell ref="I50:K50"/>
    <mergeCell ref="L50:N50"/>
    <mergeCell ref="I51:K51"/>
    <mergeCell ref="L51:N51"/>
    <mergeCell ref="I55:O55"/>
    <mergeCell ref="L79:N79"/>
    <mergeCell ref="I89:K89"/>
    <mergeCell ref="L89:N89"/>
    <mergeCell ref="I80:K80"/>
    <mergeCell ref="L80:N80"/>
    <mergeCell ref="L93:N93"/>
    <mergeCell ref="AV29:AV32"/>
    <mergeCell ref="AW29:AW32"/>
    <mergeCell ref="AX29:AX32"/>
    <mergeCell ref="AY29:AZ32"/>
    <mergeCell ref="BA29:BA32"/>
    <mergeCell ref="BB29:BB32"/>
    <mergeCell ref="AY63:AZ63"/>
    <mergeCell ref="AY75:AZ75"/>
    <mergeCell ref="AY73:AZ73"/>
    <mergeCell ref="AY39:AZ39"/>
    <mergeCell ref="AY72:AZ72"/>
    <mergeCell ref="AY50:AZ50"/>
    <mergeCell ref="AY64:AZ64"/>
    <mergeCell ref="AY61:AZ61"/>
    <mergeCell ref="AF29:AF32"/>
    <mergeCell ref="AG29:AG32"/>
    <mergeCell ref="AH29:AH32"/>
    <mergeCell ref="AI29:AI32"/>
    <mergeCell ref="BC29:BC32"/>
    <mergeCell ref="AY38:AZ38"/>
    <mergeCell ref="AY37:AZ37"/>
    <mergeCell ref="BA107:BB107"/>
    <mergeCell ref="AY28:AZ28"/>
    <mergeCell ref="AY33:AZ33"/>
    <mergeCell ref="AY34:AZ34"/>
    <mergeCell ref="AY35:AZ35"/>
    <mergeCell ref="AY36:AZ36"/>
    <mergeCell ref="AY100:AZ100"/>
    <mergeCell ref="AY101:AZ101"/>
    <mergeCell ref="AY89:AZ89"/>
    <mergeCell ref="AY78:AZ78"/>
    <mergeCell ref="AY76:AZ76"/>
    <mergeCell ref="AY84:AZ84"/>
    <mergeCell ref="AY79:AZ79"/>
    <mergeCell ref="AY80:AZ80"/>
    <mergeCell ref="AY83:AZ83"/>
    <mergeCell ref="AY77:AZ77"/>
    <mergeCell ref="AY93:AZ93"/>
    <mergeCell ref="AO29:AO32"/>
    <mergeCell ref="AP29:AP32"/>
    <mergeCell ref="AQ29:AQ32"/>
    <mergeCell ref="AR29:AR32"/>
    <mergeCell ref="AS29:AS32"/>
    <mergeCell ref="AL29:AL32"/>
    <mergeCell ref="AM29:AM32"/>
    <mergeCell ref="AT29:AT32"/>
    <mergeCell ref="AU29:AU32"/>
    <mergeCell ref="E155:M155"/>
    <mergeCell ref="BC1:BE1"/>
    <mergeCell ref="BC2:BE2"/>
    <mergeCell ref="BC3:BE4"/>
    <mergeCell ref="I24:O24"/>
    <mergeCell ref="I112:K112"/>
    <mergeCell ref="I113:K113"/>
    <mergeCell ref="I90:K90"/>
    <mergeCell ref="I103:K103"/>
    <mergeCell ref="I104:K104"/>
    <mergeCell ref="I105:K105"/>
    <mergeCell ref="M107:N107"/>
    <mergeCell ref="M108:N108"/>
    <mergeCell ref="M109:N109"/>
    <mergeCell ref="I107:K107"/>
    <mergeCell ref="I108:K108"/>
    <mergeCell ref="I109:K109"/>
    <mergeCell ref="BD29:BD32"/>
    <mergeCell ref="BE29:BE32"/>
    <mergeCell ref="AY42:AZ42"/>
    <mergeCell ref="AY62:AZ62"/>
    <mergeCell ref="AJ29:AJ32"/>
    <mergeCell ref="AK29:AK32"/>
    <mergeCell ref="AN29:AN32"/>
  </mergeCells>
  <pageMargins left="0.7" right="0.7" top="0.75" bottom="0.75" header="0.3" footer="0.3"/>
  <pageSetup orientation="portrait" r:id="rId1"/>
  <ignoredErrors>
    <ignoredError sqref="BD28 BC57:BD57 BC65:BD65" formulaRange="1"/>
    <ignoredError sqref="BC41:BD41 BD45 BC49:BD49" formula="1" formulaRange="1"/>
    <ignoredError sqref="BC45 BC55:BD55 BC127:BD127"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130"/>
  <sheetViews>
    <sheetView zoomScale="70" zoomScaleNormal="70" workbookViewId="0">
      <selection activeCell="B97" sqref="B97"/>
    </sheetView>
  </sheetViews>
  <sheetFormatPr baseColWidth="10" defaultRowHeight="14.5" x14ac:dyDescent="0.35"/>
  <cols>
    <col min="1" max="1" width="8.453125" customWidth="1"/>
    <col min="2" max="2" width="31.7265625" bestFit="1" customWidth="1"/>
    <col min="3" max="3" width="34.7265625" customWidth="1"/>
    <col min="4" max="4" width="5.1796875" bestFit="1" customWidth="1"/>
    <col min="5" max="27" width="4.1796875" customWidth="1"/>
    <col min="28" max="30" width="17.26953125" customWidth="1"/>
    <col min="31" max="31" width="15.54296875" customWidth="1"/>
    <col min="32" max="32" width="6.453125" customWidth="1"/>
    <col min="33" max="33" width="26" customWidth="1"/>
  </cols>
  <sheetData>
    <row r="2" spans="1:39" ht="25.5" customHeight="1" x14ac:dyDescent="0.25">
      <c r="A2" s="729" t="s">
        <v>156</v>
      </c>
      <c r="B2" s="729"/>
      <c r="C2" s="729"/>
      <c r="D2" s="729"/>
      <c r="E2" s="729"/>
      <c r="F2" s="729"/>
      <c r="G2" s="729"/>
      <c r="H2" s="729"/>
      <c r="I2" s="729"/>
      <c r="J2" s="729"/>
      <c r="K2" s="729"/>
      <c r="L2" s="729"/>
      <c r="M2" s="729"/>
      <c r="N2" s="729"/>
      <c r="O2" s="729"/>
      <c r="P2" s="729"/>
      <c r="Q2" s="729"/>
      <c r="R2" s="729"/>
      <c r="S2" s="729"/>
      <c r="T2" s="729"/>
      <c r="U2" s="729"/>
      <c r="V2" s="729"/>
      <c r="W2" s="729"/>
      <c r="X2" s="729"/>
      <c r="Y2" s="729"/>
      <c r="Z2" s="729"/>
      <c r="AA2" s="729"/>
      <c r="AB2" s="729"/>
      <c r="AC2" s="729"/>
      <c r="AD2" s="729"/>
      <c r="AE2" s="729"/>
      <c r="AF2" s="729"/>
      <c r="AG2" s="729"/>
    </row>
    <row r="3" spans="1:39" ht="65.25" customHeight="1" x14ac:dyDescent="0.35">
      <c r="A3" s="727" t="s">
        <v>157</v>
      </c>
      <c r="B3" s="727"/>
      <c r="C3" s="727"/>
      <c r="D3" s="730" t="s">
        <v>158</v>
      </c>
      <c r="E3" s="730"/>
      <c r="F3" s="730"/>
      <c r="G3" s="730"/>
      <c r="H3" s="730"/>
      <c r="I3" s="730"/>
      <c r="J3" s="730"/>
      <c r="K3" s="730"/>
      <c r="L3" s="730"/>
      <c r="M3" s="730"/>
      <c r="N3" s="730"/>
      <c r="O3" s="730"/>
      <c r="P3" s="730"/>
      <c r="Q3" s="730"/>
      <c r="R3" s="730"/>
      <c r="S3" s="730"/>
      <c r="T3" s="730"/>
      <c r="U3" s="730"/>
      <c r="V3" s="730"/>
      <c r="W3" s="730"/>
      <c r="X3" s="730"/>
      <c r="Y3" s="730"/>
      <c r="Z3" s="730"/>
      <c r="AA3" s="730"/>
      <c r="AB3" s="730"/>
      <c r="AC3" s="730"/>
      <c r="AD3" s="730"/>
      <c r="AE3" s="730"/>
      <c r="AF3" s="730"/>
      <c r="AG3" s="730"/>
    </row>
    <row r="4" spans="1:39" ht="15" customHeight="1" x14ac:dyDescent="0.35">
      <c r="A4" s="727" t="s">
        <v>159</v>
      </c>
      <c r="B4" s="727"/>
      <c r="C4" s="727"/>
      <c r="D4" s="728" t="s">
        <v>160</v>
      </c>
      <c r="E4" s="728"/>
      <c r="F4" s="728"/>
      <c r="G4" s="728"/>
      <c r="H4" s="728"/>
      <c r="I4" s="728"/>
      <c r="J4" s="728"/>
      <c r="K4" s="728"/>
      <c r="L4" s="728"/>
      <c r="M4" s="728"/>
      <c r="N4" s="728"/>
      <c r="O4" s="728"/>
      <c r="P4" s="728"/>
      <c r="Q4" s="728"/>
      <c r="R4" s="728"/>
      <c r="S4" s="728"/>
      <c r="T4" s="728"/>
      <c r="U4" s="728"/>
      <c r="V4" s="728"/>
      <c r="W4" s="728"/>
      <c r="X4" s="728"/>
      <c r="Y4" s="728"/>
      <c r="Z4" s="728"/>
      <c r="AA4" s="728"/>
      <c r="AB4" s="728"/>
      <c r="AC4" s="728"/>
      <c r="AD4" s="728"/>
      <c r="AE4" s="728"/>
      <c r="AF4" s="728"/>
      <c r="AG4" s="728"/>
    </row>
    <row r="5" spans="1:39" ht="15" customHeight="1" x14ac:dyDescent="0.35">
      <c r="A5" s="727"/>
      <c r="B5" s="727"/>
      <c r="C5" s="727"/>
      <c r="D5" s="728" t="s">
        <v>161</v>
      </c>
      <c r="E5" s="728"/>
      <c r="F5" s="728"/>
      <c r="G5" s="728"/>
      <c r="H5" s="728"/>
      <c r="I5" s="728"/>
      <c r="J5" s="728"/>
      <c r="K5" s="728"/>
      <c r="L5" s="728"/>
      <c r="M5" s="728"/>
      <c r="N5" s="728"/>
      <c r="O5" s="728"/>
      <c r="P5" s="728"/>
      <c r="Q5" s="728"/>
      <c r="R5" s="728"/>
      <c r="S5" s="728"/>
      <c r="T5" s="728"/>
      <c r="U5" s="728"/>
      <c r="V5" s="728"/>
      <c r="W5" s="728"/>
      <c r="X5" s="728"/>
      <c r="Y5" s="728"/>
      <c r="Z5" s="728"/>
      <c r="AA5" s="728"/>
      <c r="AB5" s="728"/>
      <c r="AC5" s="728"/>
      <c r="AD5" s="728"/>
      <c r="AE5" s="728"/>
      <c r="AF5" s="728"/>
      <c r="AG5" s="728"/>
    </row>
    <row r="6" spans="1:39" ht="15" customHeight="1" x14ac:dyDescent="0.35">
      <c r="A6" s="727" t="s">
        <v>131</v>
      </c>
      <c r="B6" s="727"/>
      <c r="C6" s="727"/>
      <c r="D6" s="728" t="s">
        <v>142</v>
      </c>
      <c r="E6" s="728"/>
      <c r="F6" s="728"/>
      <c r="G6" s="728"/>
      <c r="H6" s="728"/>
      <c r="I6" s="728"/>
      <c r="J6" s="728"/>
      <c r="K6" s="728"/>
      <c r="L6" s="728"/>
      <c r="M6" s="728"/>
      <c r="N6" s="728"/>
      <c r="O6" s="728"/>
      <c r="P6" s="728"/>
      <c r="Q6" s="728"/>
      <c r="R6" s="728"/>
      <c r="S6" s="728"/>
      <c r="T6" s="728"/>
      <c r="U6" s="728"/>
      <c r="V6" s="728"/>
      <c r="W6" s="728"/>
      <c r="X6" s="728"/>
      <c r="Y6" s="728"/>
      <c r="Z6" s="728"/>
      <c r="AA6" s="728"/>
      <c r="AB6" s="728"/>
      <c r="AC6" s="728"/>
      <c r="AD6" s="728"/>
      <c r="AE6" s="728"/>
      <c r="AF6" s="728"/>
      <c r="AG6" s="728"/>
    </row>
    <row r="7" spans="1:39" ht="45.75" customHeight="1" x14ac:dyDescent="0.25">
      <c r="A7" s="727" t="s">
        <v>162</v>
      </c>
      <c r="B7" s="727"/>
      <c r="C7" s="727"/>
      <c r="D7" s="728" t="s">
        <v>163</v>
      </c>
      <c r="E7" s="728"/>
      <c r="F7" s="728"/>
      <c r="G7" s="728"/>
      <c r="H7" s="728"/>
      <c r="I7" s="728"/>
      <c r="J7" s="728"/>
      <c r="K7" s="728"/>
      <c r="L7" s="728"/>
      <c r="M7" s="728"/>
      <c r="N7" s="728"/>
      <c r="O7" s="728"/>
      <c r="P7" s="728"/>
      <c r="Q7" s="728"/>
      <c r="R7" s="728"/>
      <c r="S7" s="728"/>
      <c r="T7" s="728"/>
      <c r="U7" s="728"/>
      <c r="V7" s="728"/>
      <c r="W7" s="728"/>
      <c r="X7" s="728"/>
      <c r="Y7" s="728"/>
      <c r="Z7" s="728"/>
      <c r="AA7" s="728"/>
      <c r="AB7" s="728"/>
      <c r="AC7" s="728"/>
      <c r="AD7" s="728"/>
      <c r="AE7" s="728"/>
      <c r="AF7" s="728"/>
      <c r="AG7" s="728"/>
    </row>
    <row r="8" spans="1:39" ht="15" customHeight="1" x14ac:dyDescent="0.25">
      <c r="A8" s="727" t="s">
        <v>164</v>
      </c>
      <c r="B8" s="727"/>
      <c r="C8" s="727"/>
      <c r="D8" s="728" t="s">
        <v>165</v>
      </c>
      <c r="E8" s="728"/>
      <c r="F8" s="728"/>
      <c r="G8" s="728"/>
      <c r="H8" s="728"/>
      <c r="I8" s="728"/>
      <c r="J8" s="728"/>
      <c r="K8" s="728"/>
      <c r="L8" s="728"/>
      <c r="M8" s="728"/>
      <c r="N8" s="728"/>
      <c r="O8" s="728"/>
      <c r="P8" s="728"/>
      <c r="Q8" s="728"/>
      <c r="R8" s="728"/>
      <c r="S8" s="728"/>
      <c r="T8" s="728"/>
      <c r="U8" s="728"/>
      <c r="V8" s="728"/>
      <c r="W8" s="728"/>
      <c r="X8" s="728"/>
      <c r="Y8" s="728"/>
      <c r="Z8" s="728"/>
      <c r="AA8" s="728"/>
      <c r="AB8" s="728"/>
      <c r="AC8" s="728"/>
      <c r="AD8" s="728"/>
      <c r="AE8" s="728"/>
      <c r="AF8" s="728"/>
      <c r="AG8" s="728"/>
      <c r="AH8" s="56"/>
      <c r="AI8" s="56"/>
      <c r="AJ8" s="56"/>
      <c r="AK8" s="56"/>
      <c r="AL8" s="56"/>
      <c r="AM8" s="56"/>
    </row>
    <row r="9" spans="1:39" ht="15" customHeight="1" x14ac:dyDescent="0.35">
      <c r="A9" s="721" t="s">
        <v>143</v>
      </c>
      <c r="B9" s="721"/>
      <c r="C9" s="721"/>
      <c r="D9" s="722" t="s">
        <v>144</v>
      </c>
      <c r="E9" s="722"/>
      <c r="F9" s="722"/>
      <c r="G9" s="722"/>
      <c r="H9" s="722"/>
      <c r="I9" s="722"/>
      <c r="J9" s="722"/>
      <c r="K9" s="722"/>
      <c r="L9" s="722"/>
      <c r="M9" s="722"/>
      <c r="N9" s="722"/>
      <c r="O9" s="722"/>
      <c r="P9" s="722"/>
      <c r="Q9" s="722"/>
      <c r="R9" s="722"/>
      <c r="S9" s="722"/>
      <c r="T9" s="722"/>
      <c r="U9" s="722"/>
      <c r="V9" s="722"/>
      <c r="W9" s="722"/>
      <c r="X9" s="722"/>
      <c r="Y9" s="722"/>
      <c r="Z9" s="722"/>
      <c r="AA9" s="722"/>
      <c r="AB9" s="722"/>
      <c r="AC9" s="722"/>
      <c r="AD9" s="722"/>
      <c r="AE9" s="722"/>
      <c r="AF9" s="722"/>
      <c r="AG9" s="722"/>
      <c r="AH9" s="56"/>
      <c r="AI9" s="56"/>
      <c r="AJ9" s="56"/>
      <c r="AK9" s="56"/>
      <c r="AL9" s="56"/>
      <c r="AM9" s="56"/>
    </row>
    <row r="10" spans="1:39" ht="15" customHeight="1" x14ac:dyDescent="0.35">
      <c r="A10" s="723" t="s">
        <v>145</v>
      </c>
      <c r="B10" s="723"/>
      <c r="C10" s="723"/>
      <c r="D10" s="722" t="s">
        <v>146</v>
      </c>
      <c r="E10" s="722"/>
      <c r="F10" s="722"/>
      <c r="G10" s="722"/>
      <c r="H10" s="722"/>
      <c r="I10" s="722"/>
      <c r="J10" s="722"/>
      <c r="K10" s="722"/>
      <c r="L10" s="722"/>
      <c r="M10" s="722"/>
      <c r="N10" s="722"/>
      <c r="O10" s="722"/>
      <c r="P10" s="722"/>
      <c r="Q10" s="722"/>
      <c r="R10" s="722"/>
      <c r="S10" s="722"/>
      <c r="T10" s="722"/>
      <c r="U10" s="722"/>
      <c r="V10" s="722"/>
      <c r="W10" s="722"/>
      <c r="X10" s="722"/>
      <c r="Y10" s="722"/>
      <c r="Z10" s="722"/>
      <c r="AA10" s="722"/>
      <c r="AB10" s="722"/>
      <c r="AC10" s="722"/>
      <c r="AD10" s="722"/>
      <c r="AE10" s="722"/>
      <c r="AF10" s="722"/>
      <c r="AG10" s="722"/>
      <c r="AH10" s="56"/>
      <c r="AI10" s="56"/>
      <c r="AJ10" s="56"/>
      <c r="AK10" s="56"/>
      <c r="AL10" s="56"/>
      <c r="AM10" s="56"/>
    </row>
    <row r="11" spans="1:39" ht="15" x14ac:dyDescent="0.25">
      <c r="A11" s="57"/>
      <c r="B11" s="57"/>
      <c r="C11" s="724" t="s">
        <v>166</v>
      </c>
      <c r="D11" s="725"/>
      <c r="E11" s="725"/>
      <c r="F11" s="725"/>
      <c r="G11" s="725"/>
      <c r="H11" s="725"/>
      <c r="I11" s="725"/>
      <c r="J11" s="725"/>
      <c r="K11" s="725"/>
      <c r="L11" s="725"/>
      <c r="M11" s="725"/>
      <c r="N11" s="725"/>
      <c r="O11" s="725"/>
      <c r="P11" s="725"/>
      <c r="Q11" s="725"/>
      <c r="R11" s="725"/>
      <c r="S11" s="725"/>
      <c r="T11" s="725"/>
      <c r="U11" s="725"/>
      <c r="V11" s="725"/>
      <c r="W11" s="725"/>
      <c r="X11" s="725"/>
      <c r="Y11" s="725"/>
      <c r="Z11" s="725"/>
      <c r="AA11" s="725"/>
      <c r="AB11" s="725"/>
      <c r="AC11" s="725"/>
      <c r="AD11" s="725"/>
      <c r="AE11" s="725"/>
      <c r="AF11" s="725"/>
      <c r="AG11" s="725"/>
    </row>
    <row r="12" spans="1:39" x14ac:dyDescent="0.35">
      <c r="A12" s="726" t="s">
        <v>167</v>
      </c>
      <c r="B12" s="58"/>
      <c r="C12" s="59" t="s">
        <v>168</v>
      </c>
      <c r="D12" s="669" t="s">
        <v>169</v>
      </c>
      <c r="E12" s="669"/>
      <c r="F12" s="669" t="s">
        <v>170</v>
      </c>
      <c r="G12" s="669"/>
      <c r="H12" s="669" t="s">
        <v>171</v>
      </c>
      <c r="I12" s="669"/>
      <c r="J12" s="669" t="s">
        <v>172</v>
      </c>
      <c r="K12" s="669"/>
      <c r="L12" s="669" t="s">
        <v>173</v>
      </c>
      <c r="M12" s="669"/>
      <c r="N12" s="669" t="s">
        <v>174</v>
      </c>
      <c r="O12" s="669"/>
      <c r="P12" s="669" t="s">
        <v>175</v>
      </c>
      <c r="Q12" s="669"/>
      <c r="R12" s="669" t="s">
        <v>176</v>
      </c>
      <c r="S12" s="669"/>
      <c r="T12" s="669" t="s">
        <v>177</v>
      </c>
      <c r="U12" s="669"/>
      <c r="V12" s="669" t="s">
        <v>178</v>
      </c>
      <c r="W12" s="669"/>
      <c r="X12" s="669" t="s">
        <v>179</v>
      </c>
      <c r="Y12" s="669"/>
      <c r="Z12" s="669" t="s">
        <v>180</v>
      </c>
      <c r="AA12" s="669"/>
      <c r="AB12" s="669" t="s">
        <v>181</v>
      </c>
      <c r="AC12" s="720" t="s">
        <v>182</v>
      </c>
      <c r="AD12" s="720" t="s">
        <v>183</v>
      </c>
      <c r="AE12" s="669" t="s">
        <v>184</v>
      </c>
      <c r="AF12" s="670" t="s">
        <v>20</v>
      </c>
      <c r="AG12" s="671"/>
    </row>
    <row r="13" spans="1:39" x14ac:dyDescent="0.35">
      <c r="A13" s="726"/>
      <c r="B13" s="60"/>
      <c r="C13" s="61" t="s">
        <v>185</v>
      </c>
      <c r="D13" s="669"/>
      <c r="E13" s="669"/>
      <c r="F13" s="669"/>
      <c r="G13" s="669"/>
      <c r="H13" s="669"/>
      <c r="I13" s="669"/>
      <c r="J13" s="669"/>
      <c r="K13" s="669"/>
      <c r="L13" s="669"/>
      <c r="M13" s="669"/>
      <c r="N13" s="669"/>
      <c r="O13" s="669"/>
      <c r="P13" s="669"/>
      <c r="Q13" s="669"/>
      <c r="R13" s="669"/>
      <c r="S13" s="669"/>
      <c r="T13" s="669"/>
      <c r="U13" s="669"/>
      <c r="V13" s="669"/>
      <c r="W13" s="669"/>
      <c r="X13" s="669"/>
      <c r="Y13" s="669"/>
      <c r="Z13" s="669"/>
      <c r="AA13" s="669"/>
      <c r="AB13" s="669"/>
      <c r="AC13" s="667"/>
      <c r="AD13" s="667"/>
      <c r="AE13" s="669"/>
      <c r="AF13" s="672"/>
      <c r="AG13" s="673"/>
    </row>
    <row r="14" spans="1:39" ht="21" customHeight="1" x14ac:dyDescent="0.35">
      <c r="A14" s="726"/>
      <c r="B14" s="62" t="s">
        <v>9</v>
      </c>
      <c r="C14" s="63" t="s">
        <v>186</v>
      </c>
      <c r="D14" s="64" t="s">
        <v>37</v>
      </c>
      <c r="E14" s="65" t="s">
        <v>38</v>
      </c>
      <c r="F14" s="64" t="s">
        <v>37</v>
      </c>
      <c r="G14" s="65" t="s">
        <v>38</v>
      </c>
      <c r="H14" s="64" t="s">
        <v>37</v>
      </c>
      <c r="I14" s="65" t="s">
        <v>38</v>
      </c>
      <c r="J14" s="64" t="s">
        <v>37</v>
      </c>
      <c r="K14" s="65" t="s">
        <v>38</v>
      </c>
      <c r="L14" s="64" t="s">
        <v>37</v>
      </c>
      <c r="M14" s="65" t="s">
        <v>38</v>
      </c>
      <c r="N14" s="64" t="s">
        <v>37</v>
      </c>
      <c r="O14" s="65" t="s">
        <v>38</v>
      </c>
      <c r="P14" s="64" t="s">
        <v>37</v>
      </c>
      <c r="Q14" s="65" t="s">
        <v>38</v>
      </c>
      <c r="R14" s="64" t="s">
        <v>37</v>
      </c>
      <c r="S14" s="65" t="s">
        <v>38</v>
      </c>
      <c r="T14" s="64" t="s">
        <v>37</v>
      </c>
      <c r="U14" s="65" t="s">
        <v>38</v>
      </c>
      <c r="V14" s="64" t="s">
        <v>37</v>
      </c>
      <c r="W14" s="65" t="s">
        <v>38</v>
      </c>
      <c r="X14" s="64" t="s">
        <v>37</v>
      </c>
      <c r="Y14" s="65" t="s">
        <v>38</v>
      </c>
      <c r="Z14" s="64" t="s">
        <v>37</v>
      </c>
      <c r="AA14" s="65" t="s">
        <v>38</v>
      </c>
      <c r="AB14" s="669"/>
      <c r="AC14" s="668"/>
      <c r="AD14" s="668"/>
      <c r="AE14" s="669"/>
      <c r="AF14" s="674"/>
      <c r="AG14" s="675"/>
    </row>
    <row r="15" spans="1:39" ht="156.75" customHeight="1" x14ac:dyDescent="0.35">
      <c r="A15" s="718" t="s">
        <v>187</v>
      </c>
      <c r="B15" s="66" t="s">
        <v>188</v>
      </c>
      <c r="C15" s="67" t="s">
        <v>189</v>
      </c>
      <c r="D15" s="68"/>
      <c r="E15" s="69"/>
      <c r="F15" s="70"/>
      <c r="G15" s="70"/>
      <c r="H15" s="71">
        <v>0</v>
      </c>
      <c r="I15" s="70"/>
      <c r="J15" s="70">
        <v>0</v>
      </c>
      <c r="K15" s="71"/>
      <c r="L15" s="71">
        <v>0</v>
      </c>
      <c r="M15" s="71"/>
      <c r="N15" s="72">
        <v>0</v>
      </c>
      <c r="O15" s="71"/>
      <c r="P15" s="71">
        <v>0</v>
      </c>
      <c r="Q15" s="71"/>
      <c r="R15" s="71">
        <v>0</v>
      </c>
      <c r="S15" s="71"/>
      <c r="T15" s="71">
        <v>0</v>
      </c>
      <c r="U15" s="71"/>
      <c r="V15" s="71">
        <v>0</v>
      </c>
      <c r="W15" s="71"/>
      <c r="X15" s="71">
        <v>0</v>
      </c>
      <c r="Y15" s="71"/>
      <c r="Z15" s="71"/>
      <c r="AA15" s="70"/>
      <c r="AB15" s="73" t="s">
        <v>190</v>
      </c>
      <c r="AC15" s="74">
        <v>43678</v>
      </c>
      <c r="AD15" s="74">
        <v>43830</v>
      </c>
      <c r="AE15" s="73" t="s">
        <v>191</v>
      </c>
      <c r="AF15" s="627"/>
      <c r="AG15" s="628"/>
    </row>
    <row r="16" spans="1:39" ht="255.75" customHeight="1" x14ac:dyDescent="0.35">
      <c r="A16" s="719"/>
      <c r="B16" s="75" t="s">
        <v>192</v>
      </c>
      <c r="C16" s="76" t="s">
        <v>193</v>
      </c>
      <c r="D16" s="68"/>
      <c r="E16" s="69"/>
      <c r="F16" s="70"/>
      <c r="G16" s="70"/>
      <c r="H16" s="71"/>
      <c r="I16" s="70"/>
      <c r="J16" s="70"/>
      <c r="K16" s="71"/>
      <c r="L16" s="71"/>
      <c r="M16" s="71"/>
      <c r="N16" s="72"/>
      <c r="O16" s="71"/>
      <c r="P16" s="71"/>
      <c r="Q16" s="71"/>
      <c r="R16" s="71"/>
      <c r="S16" s="71"/>
      <c r="T16" s="71"/>
      <c r="U16" s="71"/>
      <c r="V16" s="71"/>
      <c r="W16" s="71"/>
      <c r="X16" s="71"/>
      <c r="Y16" s="71"/>
      <c r="Z16" s="71"/>
      <c r="AA16" s="70"/>
      <c r="AB16" s="73" t="s">
        <v>190</v>
      </c>
      <c r="AC16" s="74">
        <v>43501</v>
      </c>
      <c r="AD16" s="74">
        <v>43830</v>
      </c>
      <c r="AE16" s="73"/>
      <c r="AF16" s="627"/>
      <c r="AG16" s="628"/>
    </row>
    <row r="17" spans="1:33" ht="114.75" customHeight="1" x14ac:dyDescent="0.35">
      <c r="A17" s="719"/>
      <c r="B17" s="77" t="s">
        <v>194</v>
      </c>
      <c r="C17" s="67" t="s">
        <v>195</v>
      </c>
      <c r="D17" s="68"/>
      <c r="E17" s="69"/>
      <c r="F17" s="70"/>
      <c r="G17" s="70"/>
      <c r="H17" s="71">
        <v>1</v>
      </c>
      <c r="I17" s="70"/>
      <c r="J17" s="70">
        <v>1</v>
      </c>
      <c r="K17" s="71"/>
      <c r="L17" s="71"/>
      <c r="M17" s="71"/>
      <c r="N17" s="72"/>
      <c r="O17" s="71"/>
      <c r="P17" s="71"/>
      <c r="Q17" s="71"/>
      <c r="R17" s="71"/>
      <c r="S17" s="71"/>
      <c r="T17" s="71"/>
      <c r="U17" s="71"/>
      <c r="V17" s="71"/>
      <c r="W17" s="71"/>
      <c r="X17" s="71"/>
      <c r="Y17" s="71"/>
      <c r="Z17" s="71"/>
      <c r="AA17" s="70"/>
      <c r="AB17" s="73" t="s">
        <v>190</v>
      </c>
      <c r="AC17" s="74">
        <v>43525</v>
      </c>
      <c r="AD17" s="74">
        <v>43585</v>
      </c>
      <c r="AE17" s="73" t="s">
        <v>129</v>
      </c>
      <c r="AF17" s="627"/>
      <c r="AG17" s="628"/>
    </row>
    <row r="18" spans="1:33" ht="88.5" customHeight="1" x14ac:dyDescent="0.35">
      <c r="A18" s="719"/>
      <c r="B18" s="75" t="s">
        <v>196</v>
      </c>
      <c r="C18" s="67" t="s">
        <v>197</v>
      </c>
      <c r="D18" s="68"/>
      <c r="E18" s="69"/>
      <c r="F18" s="70"/>
      <c r="G18" s="70"/>
      <c r="H18" s="71"/>
      <c r="I18" s="70"/>
      <c r="J18" s="70"/>
      <c r="K18" s="71"/>
      <c r="L18" s="71"/>
      <c r="M18" s="71"/>
      <c r="N18" s="72"/>
      <c r="O18" s="71"/>
      <c r="P18" s="71"/>
      <c r="Q18" s="71"/>
      <c r="R18" s="71"/>
      <c r="S18" s="71"/>
      <c r="T18" s="71"/>
      <c r="U18" s="71"/>
      <c r="V18" s="71"/>
      <c r="W18" s="71"/>
      <c r="X18" s="71"/>
      <c r="Y18" s="71"/>
      <c r="Z18" s="71"/>
      <c r="AA18" s="70"/>
      <c r="AB18" s="73"/>
      <c r="AC18" s="74">
        <v>43501</v>
      </c>
      <c r="AD18" s="74">
        <v>43830</v>
      </c>
      <c r="AE18" s="73"/>
      <c r="AF18" s="627"/>
      <c r="AG18" s="628"/>
    </row>
    <row r="19" spans="1:33" ht="136.5" customHeight="1" x14ac:dyDescent="0.35">
      <c r="A19" s="719"/>
      <c r="B19" s="77" t="s">
        <v>198</v>
      </c>
      <c r="C19" s="76" t="s">
        <v>199</v>
      </c>
      <c r="D19" s="68"/>
      <c r="E19" s="69"/>
      <c r="F19" s="70">
        <v>1</v>
      </c>
      <c r="G19" s="70"/>
      <c r="H19" s="71">
        <v>1</v>
      </c>
      <c r="I19" s="70"/>
      <c r="J19" s="70">
        <v>1</v>
      </c>
      <c r="K19" s="71"/>
      <c r="L19" s="71">
        <v>1</v>
      </c>
      <c r="M19" s="71"/>
      <c r="N19" s="72">
        <v>1</v>
      </c>
      <c r="O19" s="71"/>
      <c r="P19" s="71">
        <v>1</v>
      </c>
      <c r="Q19" s="71"/>
      <c r="R19" s="71">
        <v>1</v>
      </c>
      <c r="S19" s="71"/>
      <c r="T19" s="71">
        <v>1</v>
      </c>
      <c r="U19" s="71"/>
      <c r="V19" s="71">
        <v>1</v>
      </c>
      <c r="W19" s="71"/>
      <c r="X19" s="71">
        <v>1</v>
      </c>
      <c r="Y19" s="71"/>
      <c r="Z19" s="71"/>
      <c r="AA19" s="70"/>
      <c r="AB19" s="73" t="s">
        <v>190</v>
      </c>
      <c r="AC19" s="74">
        <v>43501</v>
      </c>
      <c r="AD19" s="74">
        <v>43830</v>
      </c>
      <c r="AE19" s="73" t="s">
        <v>191</v>
      </c>
      <c r="AF19" s="627"/>
      <c r="AG19" s="628"/>
    </row>
    <row r="20" spans="1:33" ht="176.25" customHeight="1" x14ac:dyDescent="0.35">
      <c r="A20" s="719"/>
      <c r="B20" s="78" t="s">
        <v>200</v>
      </c>
      <c r="C20" s="67" t="s">
        <v>201</v>
      </c>
      <c r="D20" s="68"/>
      <c r="E20" s="69"/>
      <c r="F20" s="70">
        <v>1</v>
      </c>
      <c r="G20" s="70"/>
      <c r="H20" s="71">
        <v>1</v>
      </c>
      <c r="I20" s="70"/>
      <c r="J20" s="70">
        <v>1</v>
      </c>
      <c r="K20" s="71"/>
      <c r="L20" s="71">
        <v>1</v>
      </c>
      <c r="M20" s="71"/>
      <c r="N20" s="72">
        <v>1</v>
      </c>
      <c r="O20" s="71"/>
      <c r="P20" s="71">
        <v>1</v>
      </c>
      <c r="Q20" s="71"/>
      <c r="R20" s="71">
        <v>1</v>
      </c>
      <c r="S20" s="71"/>
      <c r="T20" s="71">
        <v>1</v>
      </c>
      <c r="U20" s="71"/>
      <c r="V20" s="71">
        <v>1</v>
      </c>
      <c r="W20" s="71"/>
      <c r="X20" s="71"/>
      <c r="Y20" s="71"/>
      <c r="Z20" s="71"/>
      <c r="AA20" s="70"/>
      <c r="AB20" s="73" t="s">
        <v>190</v>
      </c>
      <c r="AC20" s="74">
        <v>43501</v>
      </c>
      <c r="AD20" s="74">
        <v>43830</v>
      </c>
      <c r="AE20" s="73" t="s">
        <v>129</v>
      </c>
      <c r="AF20" s="627"/>
      <c r="AG20" s="628"/>
    </row>
    <row r="21" spans="1:33" ht="38.25" customHeight="1" x14ac:dyDescent="0.35">
      <c r="A21" s="719"/>
      <c r="B21" s="79" t="s">
        <v>202</v>
      </c>
      <c r="C21" s="67" t="s">
        <v>203</v>
      </c>
      <c r="D21" s="68"/>
      <c r="E21" s="69"/>
      <c r="F21" s="70"/>
      <c r="G21" s="70"/>
      <c r="H21" s="71">
        <v>1</v>
      </c>
      <c r="I21" s="70"/>
      <c r="J21" s="70"/>
      <c r="K21" s="71"/>
      <c r="L21" s="71"/>
      <c r="M21" s="71"/>
      <c r="N21" s="72"/>
      <c r="O21" s="71"/>
      <c r="P21" s="71"/>
      <c r="Q21" s="71"/>
      <c r="R21" s="71"/>
      <c r="S21" s="71"/>
      <c r="T21" s="71"/>
      <c r="U21" s="71"/>
      <c r="V21" s="71"/>
      <c r="W21" s="71"/>
      <c r="X21" s="71"/>
      <c r="Y21" s="71"/>
      <c r="Z21" s="71"/>
      <c r="AA21" s="70"/>
      <c r="AB21" s="73" t="s">
        <v>190</v>
      </c>
      <c r="AC21" s="74">
        <v>43501</v>
      </c>
      <c r="AD21" s="74">
        <v>43830</v>
      </c>
      <c r="AE21" s="73" t="s">
        <v>204</v>
      </c>
      <c r="AF21" s="627"/>
      <c r="AG21" s="628"/>
    </row>
    <row r="22" spans="1:33" ht="31.5" x14ac:dyDescent="0.35">
      <c r="A22" s="719"/>
      <c r="B22" s="79" t="s">
        <v>205</v>
      </c>
      <c r="C22" s="67" t="s">
        <v>206</v>
      </c>
      <c r="D22" s="68"/>
      <c r="E22" s="69"/>
      <c r="F22" s="70"/>
      <c r="G22" s="70"/>
      <c r="H22" s="71">
        <v>1</v>
      </c>
      <c r="I22" s="70"/>
      <c r="J22" s="70"/>
      <c r="K22" s="71"/>
      <c r="L22" s="71"/>
      <c r="M22" s="71"/>
      <c r="N22" s="72">
        <v>1</v>
      </c>
      <c r="O22" s="71"/>
      <c r="P22" s="71"/>
      <c r="Q22" s="71"/>
      <c r="R22" s="71"/>
      <c r="S22" s="71"/>
      <c r="T22" s="71"/>
      <c r="U22" s="71"/>
      <c r="V22" s="71">
        <v>1</v>
      </c>
      <c r="W22" s="71"/>
      <c r="X22" s="71"/>
      <c r="Y22" s="71"/>
      <c r="Z22" s="71"/>
      <c r="AA22" s="70"/>
      <c r="AB22" s="73" t="s">
        <v>190</v>
      </c>
      <c r="AC22" s="74">
        <v>43501</v>
      </c>
      <c r="AD22" s="74">
        <v>43830</v>
      </c>
      <c r="AE22" s="73" t="s">
        <v>129</v>
      </c>
      <c r="AF22" s="627"/>
      <c r="AG22" s="628"/>
    </row>
    <row r="23" spans="1:33" ht="18.75" customHeight="1" x14ac:dyDescent="0.35">
      <c r="A23" s="719"/>
      <c r="B23" s="715" t="s">
        <v>207</v>
      </c>
      <c r="C23" s="663" t="s">
        <v>186</v>
      </c>
      <c r="D23" s="669" t="s">
        <v>169</v>
      </c>
      <c r="E23" s="669"/>
      <c r="F23" s="669" t="s">
        <v>170</v>
      </c>
      <c r="G23" s="669"/>
      <c r="H23" s="669" t="s">
        <v>171</v>
      </c>
      <c r="I23" s="669"/>
      <c r="J23" s="669" t="s">
        <v>172</v>
      </c>
      <c r="K23" s="669"/>
      <c r="L23" s="669" t="s">
        <v>173</v>
      </c>
      <c r="M23" s="669"/>
      <c r="N23" s="669" t="s">
        <v>174</v>
      </c>
      <c r="O23" s="669"/>
      <c r="P23" s="669" t="s">
        <v>175</v>
      </c>
      <c r="Q23" s="669"/>
      <c r="R23" s="669" t="s">
        <v>176</v>
      </c>
      <c r="S23" s="669"/>
      <c r="T23" s="669" t="s">
        <v>177</v>
      </c>
      <c r="U23" s="669"/>
      <c r="V23" s="669" t="s">
        <v>178</v>
      </c>
      <c r="W23" s="669"/>
      <c r="X23" s="669" t="s">
        <v>179</v>
      </c>
      <c r="Y23" s="669"/>
      <c r="Z23" s="669" t="s">
        <v>180</v>
      </c>
      <c r="AA23" s="669"/>
      <c r="AB23" s="669"/>
      <c r="AC23" s="666"/>
      <c r="AD23" s="666"/>
      <c r="AE23" s="669"/>
      <c r="AF23" s="670"/>
      <c r="AG23" s="671"/>
    </row>
    <row r="24" spans="1:33" ht="13.5" customHeight="1" x14ac:dyDescent="0.35">
      <c r="A24" s="719"/>
      <c r="B24" s="716"/>
      <c r="C24" s="664"/>
      <c r="D24" s="669"/>
      <c r="E24" s="669"/>
      <c r="F24" s="669"/>
      <c r="G24" s="669"/>
      <c r="H24" s="669"/>
      <c r="I24" s="669"/>
      <c r="J24" s="669"/>
      <c r="K24" s="669"/>
      <c r="L24" s="669"/>
      <c r="M24" s="669"/>
      <c r="N24" s="669"/>
      <c r="O24" s="669"/>
      <c r="P24" s="669"/>
      <c r="Q24" s="669"/>
      <c r="R24" s="669"/>
      <c r="S24" s="669"/>
      <c r="T24" s="669"/>
      <c r="U24" s="669"/>
      <c r="V24" s="669"/>
      <c r="W24" s="669"/>
      <c r="X24" s="669"/>
      <c r="Y24" s="669"/>
      <c r="Z24" s="669"/>
      <c r="AA24" s="669"/>
      <c r="AB24" s="669"/>
      <c r="AC24" s="667"/>
      <c r="AD24" s="667"/>
      <c r="AE24" s="669"/>
      <c r="AF24" s="672"/>
      <c r="AG24" s="673"/>
    </row>
    <row r="25" spans="1:33" ht="16.5" customHeight="1" x14ac:dyDescent="0.35">
      <c r="A25" s="719"/>
      <c r="B25" s="717"/>
      <c r="C25" s="665"/>
      <c r="D25" s="64" t="s">
        <v>37</v>
      </c>
      <c r="E25" s="65" t="s">
        <v>38</v>
      </c>
      <c r="F25" s="64" t="s">
        <v>37</v>
      </c>
      <c r="G25" s="65" t="s">
        <v>38</v>
      </c>
      <c r="H25" s="64" t="s">
        <v>37</v>
      </c>
      <c r="I25" s="65" t="s">
        <v>38</v>
      </c>
      <c r="J25" s="64" t="s">
        <v>37</v>
      </c>
      <c r="K25" s="65" t="s">
        <v>38</v>
      </c>
      <c r="L25" s="64" t="s">
        <v>37</v>
      </c>
      <c r="M25" s="65" t="s">
        <v>38</v>
      </c>
      <c r="N25" s="64" t="s">
        <v>37</v>
      </c>
      <c r="O25" s="65" t="s">
        <v>38</v>
      </c>
      <c r="P25" s="64" t="s">
        <v>37</v>
      </c>
      <c r="Q25" s="65" t="s">
        <v>38</v>
      </c>
      <c r="R25" s="64" t="s">
        <v>37</v>
      </c>
      <c r="S25" s="65" t="s">
        <v>38</v>
      </c>
      <c r="T25" s="64" t="s">
        <v>37</v>
      </c>
      <c r="U25" s="65" t="s">
        <v>38</v>
      </c>
      <c r="V25" s="64" t="s">
        <v>37</v>
      </c>
      <c r="W25" s="65" t="s">
        <v>38</v>
      </c>
      <c r="X25" s="64" t="s">
        <v>37</v>
      </c>
      <c r="Y25" s="65" t="s">
        <v>38</v>
      </c>
      <c r="Z25" s="64" t="s">
        <v>37</v>
      </c>
      <c r="AA25" s="65" t="s">
        <v>38</v>
      </c>
      <c r="AB25" s="669"/>
      <c r="AC25" s="668"/>
      <c r="AD25" s="668"/>
      <c r="AE25" s="669"/>
      <c r="AF25" s="674"/>
      <c r="AG25" s="675"/>
    </row>
    <row r="26" spans="1:33" ht="148.5" customHeight="1" x14ac:dyDescent="0.35">
      <c r="A26" s="719"/>
      <c r="B26" s="80" t="s">
        <v>208</v>
      </c>
      <c r="C26" s="703" t="s">
        <v>209</v>
      </c>
      <c r="D26" s="70"/>
      <c r="E26" s="81"/>
      <c r="F26" s="70"/>
      <c r="G26" s="70"/>
      <c r="H26" s="71">
        <v>1</v>
      </c>
      <c r="I26" s="70"/>
      <c r="J26" s="70">
        <v>1</v>
      </c>
      <c r="K26" s="71"/>
      <c r="L26" s="71"/>
      <c r="M26" s="71"/>
      <c r="N26" s="71">
        <v>1</v>
      </c>
      <c r="O26" s="71"/>
      <c r="P26" s="71">
        <v>1</v>
      </c>
      <c r="Q26" s="71"/>
      <c r="R26" s="71">
        <v>1</v>
      </c>
      <c r="S26" s="71"/>
      <c r="T26" s="71">
        <v>1</v>
      </c>
      <c r="U26" s="71"/>
      <c r="V26" s="71">
        <v>1</v>
      </c>
      <c r="W26" s="71"/>
      <c r="X26" s="71">
        <v>1</v>
      </c>
      <c r="Y26" s="71"/>
      <c r="Z26" s="71"/>
      <c r="AA26" s="70"/>
      <c r="AB26" s="73" t="s">
        <v>190</v>
      </c>
      <c r="AC26" s="74">
        <v>43501</v>
      </c>
      <c r="AD26" s="74">
        <v>43830</v>
      </c>
      <c r="AE26" s="73" t="s">
        <v>129</v>
      </c>
      <c r="AF26" s="627"/>
      <c r="AG26" s="628"/>
    </row>
    <row r="27" spans="1:33" ht="42.75" customHeight="1" x14ac:dyDescent="0.35">
      <c r="A27" s="719"/>
      <c r="B27" s="80" t="s">
        <v>210</v>
      </c>
      <c r="C27" s="705"/>
      <c r="D27" s="70"/>
      <c r="E27" s="81"/>
      <c r="F27" s="70">
        <v>1</v>
      </c>
      <c r="G27" s="70"/>
      <c r="H27" s="71"/>
      <c r="I27" s="70"/>
      <c r="J27" s="70"/>
      <c r="K27" s="71"/>
      <c r="L27" s="71"/>
      <c r="M27" s="71"/>
      <c r="N27" s="71">
        <v>1</v>
      </c>
      <c r="O27" s="71"/>
      <c r="P27" s="71"/>
      <c r="Q27" s="71"/>
      <c r="R27" s="71"/>
      <c r="S27" s="71"/>
      <c r="T27" s="71"/>
      <c r="U27" s="71"/>
      <c r="V27" s="71"/>
      <c r="W27" s="71"/>
      <c r="X27" s="71"/>
      <c r="Y27" s="71"/>
      <c r="Z27" s="71"/>
      <c r="AA27" s="70"/>
      <c r="AB27" s="73" t="s">
        <v>190</v>
      </c>
      <c r="AC27" s="74">
        <v>43501</v>
      </c>
      <c r="AD27" s="74">
        <v>43830</v>
      </c>
      <c r="AE27" s="73" t="s">
        <v>129</v>
      </c>
      <c r="AF27" s="627"/>
      <c r="AG27" s="628"/>
    </row>
    <row r="28" spans="1:33" ht="68.25" customHeight="1" x14ac:dyDescent="0.35">
      <c r="A28" s="719"/>
      <c r="B28" s="82" t="s">
        <v>149</v>
      </c>
      <c r="C28" s="706"/>
      <c r="D28" s="707"/>
      <c r="E28" s="707"/>
      <c r="F28" s="707"/>
      <c r="G28" s="707"/>
      <c r="H28" s="707"/>
      <c r="I28" s="707"/>
      <c r="J28" s="707"/>
      <c r="K28" s="707"/>
      <c r="L28" s="707"/>
      <c r="M28" s="707"/>
      <c r="N28" s="707"/>
      <c r="O28" s="707"/>
      <c r="P28" s="707"/>
      <c r="Q28" s="707"/>
      <c r="R28" s="707"/>
      <c r="S28" s="707"/>
      <c r="T28" s="707"/>
      <c r="U28" s="707"/>
      <c r="V28" s="707"/>
      <c r="W28" s="707"/>
      <c r="X28" s="707"/>
      <c r="Y28" s="707"/>
      <c r="Z28" s="707"/>
      <c r="AA28" s="707"/>
      <c r="AB28" s="707"/>
      <c r="AC28" s="707"/>
      <c r="AD28" s="707"/>
      <c r="AE28" s="707"/>
      <c r="AF28" s="707"/>
      <c r="AG28" s="708"/>
    </row>
    <row r="29" spans="1:33" ht="63.75" customHeight="1" x14ac:dyDescent="0.35">
      <c r="A29" s="719"/>
      <c r="B29" s="55" t="s">
        <v>147</v>
      </c>
      <c r="C29" s="83"/>
      <c r="D29" s="70"/>
      <c r="E29" s="81"/>
      <c r="F29" s="70"/>
      <c r="G29" s="70"/>
      <c r="H29" s="71"/>
      <c r="I29" s="70"/>
      <c r="J29" s="70"/>
      <c r="K29" s="71"/>
      <c r="L29" s="71"/>
      <c r="M29" s="71"/>
      <c r="N29" s="71">
        <v>1</v>
      </c>
      <c r="O29" s="71"/>
      <c r="P29" s="71"/>
      <c r="Q29" s="71"/>
      <c r="R29" s="71"/>
      <c r="S29" s="71"/>
      <c r="T29" s="71"/>
      <c r="U29" s="71"/>
      <c r="V29" s="71"/>
      <c r="W29" s="71"/>
      <c r="X29" s="71"/>
      <c r="Y29" s="71"/>
      <c r="Z29" s="71"/>
      <c r="AA29" s="70"/>
      <c r="AB29" s="73" t="s">
        <v>190</v>
      </c>
      <c r="AC29" s="74">
        <v>43590</v>
      </c>
      <c r="AD29" s="74">
        <v>43616</v>
      </c>
      <c r="AE29" s="73" t="s">
        <v>204</v>
      </c>
      <c r="AF29" s="627"/>
      <c r="AG29" s="628"/>
    </row>
    <row r="30" spans="1:33" ht="51" customHeight="1" x14ac:dyDescent="0.35">
      <c r="A30" s="719"/>
      <c r="B30" s="55" t="s">
        <v>148</v>
      </c>
      <c r="C30" s="83"/>
      <c r="D30" s="70"/>
      <c r="E30" s="81"/>
      <c r="F30" s="70"/>
      <c r="G30" s="70"/>
      <c r="H30" s="71">
        <v>1</v>
      </c>
      <c r="I30" s="70"/>
      <c r="J30" s="70"/>
      <c r="K30" s="71"/>
      <c r="L30" s="71"/>
      <c r="M30" s="71"/>
      <c r="N30" s="71">
        <v>1</v>
      </c>
      <c r="O30" s="71"/>
      <c r="P30" s="71"/>
      <c r="Q30" s="71"/>
      <c r="R30" s="71"/>
      <c r="S30" s="71"/>
      <c r="T30" s="71"/>
      <c r="U30" s="71"/>
      <c r="V30" s="71"/>
      <c r="W30" s="71"/>
      <c r="X30" s="71"/>
      <c r="Y30" s="71"/>
      <c r="Z30" s="71"/>
      <c r="AA30" s="70"/>
      <c r="AB30" s="73" t="s">
        <v>190</v>
      </c>
      <c r="AC30" s="74">
        <v>43556</v>
      </c>
      <c r="AD30" s="74">
        <v>43585</v>
      </c>
      <c r="AE30" s="73" t="s">
        <v>211</v>
      </c>
      <c r="AF30" s="627"/>
      <c r="AG30" s="628"/>
    </row>
    <row r="31" spans="1:33" ht="30" customHeight="1" x14ac:dyDescent="0.35">
      <c r="A31" s="719"/>
      <c r="B31" s="82" t="s">
        <v>212</v>
      </c>
      <c r="C31" s="84"/>
      <c r="D31" s="85"/>
      <c r="E31" s="85"/>
      <c r="F31" s="85"/>
      <c r="G31" s="85"/>
      <c r="H31" s="85"/>
      <c r="I31" s="85"/>
      <c r="J31" s="85"/>
      <c r="K31" s="85"/>
      <c r="L31" s="85"/>
      <c r="M31" s="85"/>
      <c r="N31" s="85"/>
      <c r="O31" s="85"/>
      <c r="P31" s="85"/>
      <c r="Q31" s="85"/>
      <c r="R31" s="85"/>
      <c r="S31" s="85"/>
      <c r="T31" s="85"/>
      <c r="U31" s="85"/>
      <c r="V31" s="85"/>
      <c r="W31" s="85"/>
      <c r="X31" s="85"/>
      <c r="Y31" s="85"/>
      <c r="Z31" s="85"/>
      <c r="AA31" s="85"/>
      <c r="AB31" s="85"/>
      <c r="AC31" s="85"/>
      <c r="AD31" s="85"/>
      <c r="AE31" s="85"/>
      <c r="AF31" s="85"/>
      <c r="AG31" s="86"/>
    </row>
    <row r="32" spans="1:33" ht="40.5" customHeight="1" x14ac:dyDescent="0.35">
      <c r="A32" s="719"/>
      <c r="B32" s="87" t="s">
        <v>213</v>
      </c>
      <c r="C32" s="83"/>
      <c r="D32" s="70"/>
      <c r="E32" s="81"/>
      <c r="F32" s="70"/>
      <c r="G32" s="70"/>
      <c r="H32" s="71"/>
      <c r="I32" s="70"/>
      <c r="J32" s="70"/>
      <c r="K32" s="71"/>
      <c r="L32" s="71"/>
      <c r="M32" s="71"/>
      <c r="N32" s="71">
        <v>1</v>
      </c>
      <c r="O32" s="71"/>
      <c r="P32" s="71"/>
      <c r="Q32" s="71"/>
      <c r="R32" s="71"/>
      <c r="S32" s="71"/>
      <c r="T32" s="71"/>
      <c r="U32" s="71"/>
      <c r="V32" s="71"/>
      <c r="W32" s="71"/>
      <c r="X32" s="71"/>
      <c r="Y32" s="71"/>
      <c r="Z32" s="71"/>
      <c r="AA32" s="70"/>
      <c r="AB32" s="73" t="s">
        <v>190</v>
      </c>
      <c r="AC32" s="74">
        <v>43529</v>
      </c>
      <c r="AD32" s="74">
        <v>43830</v>
      </c>
      <c r="AE32" s="73" t="s">
        <v>129</v>
      </c>
      <c r="AF32" s="627"/>
      <c r="AG32" s="628"/>
    </row>
    <row r="33" spans="1:33" ht="42" x14ac:dyDescent="0.35">
      <c r="A33" s="719"/>
      <c r="B33" s="87" t="s">
        <v>214</v>
      </c>
      <c r="C33" s="83"/>
      <c r="D33" s="70"/>
      <c r="E33" s="81"/>
      <c r="F33" s="70"/>
      <c r="G33" s="70"/>
      <c r="H33" s="71">
        <v>1</v>
      </c>
      <c r="I33" s="70"/>
      <c r="J33" s="70"/>
      <c r="K33" s="71"/>
      <c r="L33" s="71"/>
      <c r="M33" s="71"/>
      <c r="N33" s="71"/>
      <c r="O33" s="71"/>
      <c r="P33" s="71"/>
      <c r="Q33" s="71"/>
      <c r="R33" s="71"/>
      <c r="S33" s="71"/>
      <c r="T33" s="71"/>
      <c r="U33" s="71"/>
      <c r="V33" s="71"/>
      <c r="W33" s="71"/>
      <c r="X33" s="71"/>
      <c r="Y33" s="71"/>
      <c r="Z33" s="71"/>
      <c r="AA33" s="70"/>
      <c r="AB33" s="73" t="s">
        <v>190</v>
      </c>
      <c r="AC33" s="74">
        <v>43529</v>
      </c>
      <c r="AD33" s="74">
        <v>43830</v>
      </c>
      <c r="AE33" s="73" t="s">
        <v>129</v>
      </c>
      <c r="AF33" s="627"/>
      <c r="AG33" s="628"/>
    </row>
    <row r="34" spans="1:33" ht="28" x14ac:dyDescent="0.35">
      <c r="A34" s="719"/>
      <c r="B34" s="82" t="s">
        <v>215</v>
      </c>
      <c r="C34" s="706"/>
      <c r="D34" s="707"/>
      <c r="E34" s="707"/>
      <c r="F34" s="707"/>
      <c r="G34" s="707"/>
      <c r="H34" s="707"/>
      <c r="I34" s="707"/>
      <c r="J34" s="707"/>
      <c r="K34" s="707"/>
      <c r="L34" s="707"/>
      <c r="M34" s="707"/>
      <c r="N34" s="707"/>
      <c r="O34" s="707"/>
      <c r="P34" s="707"/>
      <c r="Q34" s="707"/>
      <c r="R34" s="707"/>
      <c r="S34" s="707"/>
      <c r="T34" s="707"/>
      <c r="U34" s="707"/>
      <c r="V34" s="707"/>
      <c r="W34" s="707"/>
      <c r="X34" s="707"/>
      <c r="Y34" s="707"/>
      <c r="Z34" s="707"/>
      <c r="AA34" s="707"/>
      <c r="AB34" s="707"/>
      <c r="AC34" s="707"/>
      <c r="AD34" s="707"/>
      <c r="AE34" s="707"/>
      <c r="AF34" s="707"/>
      <c r="AG34" s="708"/>
    </row>
    <row r="35" spans="1:33" ht="42" x14ac:dyDescent="0.35">
      <c r="A35" s="719"/>
      <c r="B35" s="87" t="s">
        <v>216</v>
      </c>
      <c r="C35" s="83"/>
      <c r="D35" s="70"/>
      <c r="E35" s="81"/>
      <c r="F35" s="70"/>
      <c r="G35" s="70"/>
      <c r="H35" s="71">
        <v>1</v>
      </c>
      <c r="I35" s="70"/>
      <c r="J35" s="70">
        <v>1</v>
      </c>
      <c r="K35" s="71"/>
      <c r="L35" s="71">
        <v>1</v>
      </c>
      <c r="M35" s="71"/>
      <c r="N35" s="71">
        <v>1</v>
      </c>
      <c r="O35" s="71"/>
      <c r="P35" s="71">
        <v>1</v>
      </c>
      <c r="Q35" s="71"/>
      <c r="R35" s="71"/>
      <c r="S35" s="71"/>
      <c r="T35" s="71"/>
      <c r="U35" s="71"/>
      <c r="V35" s="71"/>
      <c r="W35" s="71"/>
      <c r="X35" s="71"/>
      <c r="Y35" s="71"/>
      <c r="Z35" s="71"/>
      <c r="AA35" s="70"/>
      <c r="AB35" s="73" t="s">
        <v>190</v>
      </c>
      <c r="AC35" s="74">
        <v>43529</v>
      </c>
      <c r="AD35" s="74">
        <v>43830</v>
      </c>
      <c r="AE35" s="73" t="s">
        <v>129</v>
      </c>
      <c r="AF35" s="627"/>
      <c r="AG35" s="628"/>
    </row>
    <row r="36" spans="1:33" ht="16.5" customHeight="1" x14ac:dyDescent="0.35">
      <c r="A36" s="709"/>
      <c r="B36" s="712" t="s">
        <v>217</v>
      </c>
      <c r="C36" s="669" t="s">
        <v>186</v>
      </c>
      <c r="D36" s="669" t="s">
        <v>169</v>
      </c>
      <c r="E36" s="669"/>
      <c r="F36" s="669" t="s">
        <v>170</v>
      </c>
      <c r="G36" s="669"/>
      <c r="H36" s="669" t="s">
        <v>171</v>
      </c>
      <c r="I36" s="669"/>
      <c r="J36" s="669" t="s">
        <v>172</v>
      </c>
      <c r="K36" s="669"/>
      <c r="L36" s="669" t="s">
        <v>173</v>
      </c>
      <c r="M36" s="669"/>
      <c r="N36" s="669" t="s">
        <v>174</v>
      </c>
      <c r="O36" s="669"/>
      <c r="P36" s="669" t="s">
        <v>175</v>
      </c>
      <c r="Q36" s="669"/>
      <c r="R36" s="669" t="s">
        <v>176</v>
      </c>
      <c r="S36" s="669"/>
      <c r="T36" s="669" t="s">
        <v>177</v>
      </c>
      <c r="U36" s="669"/>
      <c r="V36" s="669" t="s">
        <v>178</v>
      </c>
      <c r="W36" s="669"/>
      <c r="X36" s="669" t="s">
        <v>179</v>
      </c>
      <c r="Y36" s="669"/>
      <c r="Z36" s="669" t="s">
        <v>180</v>
      </c>
      <c r="AA36" s="669"/>
      <c r="AB36" s="669"/>
      <c r="AC36" s="666"/>
      <c r="AD36" s="666"/>
      <c r="AE36" s="669"/>
      <c r="AF36" s="670"/>
      <c r="AG36" s="671"/>
    </row>
    <row r="37" spans="1:33" ht="20.25" customHeight="1" x14ac:dyDescent="0.35">
      <c r="A37" s="710"/>
      <c r="B37" s="713"/>
      <c r="C37" s="669"/>
      <c r="D37" s="669"/>
      <c r="E37" s="669"/>
      <c r="F37" s="669"/>
      <c r="G37" s="669"/>
      <c r="H37" s="669"/>
      <c r="I37" s="669"/>
      <c r="J37" s="669"/>
      <c r="K37" s="669"/>
      <c r="L37" s="669"/>
      <c r="M37" s="669"/>
      <c r="N37" s="669"/>
      <c r="O37" s="669"/>
      <c r="P37" s="669"/>
      <c r="Q37" s="669"/>
      <c r="R37" s="669"/>
      <c r="S37" s="669"/>
      <c r="T37" s="669"/>
      <c r="U37" s="669"/>
      <c r="V37" s="669"/>
      <c r="W37" s="669"/>
      <c r="X37" s="669"/>
      <c r="Y37" s="669"/>
      <c r="Z37" s="669"/>
      <c r="AA37" s="669"/>
      <c r="AB37" s="669"/>
      <c r="AC37" s="667"/>
      <c r="AD37" s="667"/>
      <c r="AE37" s="669"/>
      <c r="AF37" s="672"/>
      <c r="AG37" s="673"/>
    </row>
    <row r="38" spans="1:33" ht="16.5" customHeight="1" x14ac:dyDescent="0.35">
      <c r="A38" s="711"/>
      <c r="B38" s="714"/>
      <c r="C38" s="669"/>
      <c r="D38" s="64" t="s">
        <v>37</v>
      </c>
      <c r="E38" s="65" t="s">
        <v>38</v>
      </c>
      <c r="F38" s="64" t="s">
        <v>37</v>
      </c>
      <c r="G38" s="65" t="s">
        <v>38</v>
      </c>
      <c r="H38" s="64" t="s">
        <v>37</v>
      </c>
      <c r="I38" s="65" t="s">
        <v>38</v>
      </c>
      <c r="J38" s="64" t="s">
        <v>37</v>
      </c>
      <c r="K38" s="65" t="s">
        <v>38</v>
      </c>
      <c r="L38" s="64" t="s">
        <v>37</v>
      </c>
      <c r="M38" s="65" t="s">
        <v>38</v>
      </c>
      <c r="N38" s="64" t="s">
        <v>37</v>
      </c>
      <c r="O38" s="65" t="s">
        <v>38</v>
      </c>
      <c r="P38" s="64" t="s">
        <v>37</v>
      </c>
      <c r="Q38" s="65" t="s">
        <v>38</v>
      </c>
      <c r="R38" s="64" t="s">
        <v>37</v>
      </c>
      <c r="S38" s="65" t="s">
        <v>38</v>
      </c>
      <c r="T38" s="64" t="s">
        <v>37</v>
      </c>
      <c r="U38" s="65" t="s">
        <v>38</v>
      </c>
      <c r="V38" s="64" t="s">
        <v>37</v>
      </c>
      <c r="W38" s="65" t="s">
        <v>38</v>
      </c>
      <c r="X38" s="64" t="s">
        <v>37</v>
      </c>
      <c r="Y38" s="65" t="s">
        <v>38</v>
      </c>
      <c r="Z38" s="64" t="s">
        <v>37</v>
      </c>
      <c r="AA38" s="65" t="s">
        <v>38</v>
      </c>
      <c r="AB38" s="669"/>
      <c r="AC38" s="668"/>
      <c r="AD38" s="668"/>
      <c r="AE38" s="669"/>
      <c r="AF38" s="674"/>
      <c r="AG38" s="675"/>
    </row>
    <row r="39" spans="1:33" ht="55.5" customHeight="1" x14ac:dyDescent="0.35">
      <c r="A39" s="701" t="s">
        <v>218</v>
      </c>
      <c r="B39" s="88" t="s">
        <v>219</v>
      </c>
      <c r="C39" s="703" t="s">
        <v>220</v>
      </c>
      <c r="D39" s="70"/>
      <c r="E39" s="81"/>
      <c r="F39" s="70"/>
      <c r="G39" s="70"/>
      <c r="H39" s="71">
        <v>1</v>
      </c>
      <c r="I39" s="70"/>
      <c r="J39" s="70"/>
      <c r="K39" s="71"/>
      <c r="L39" s="71">
        <v>1</v>
      </c>
      <c r="M39" s="71"/>
      <c r="N39" s="71"/>
      <c r="O39" s="71"/>
      <c r="P39" s="71"/>
      <c r="Q39" s="71"/>
      <c r="R39" s="71"/>
      <c r="S39" s="71"/>
      <c r="T39" s="71"/>
      <c r="U39" s="71"/>
      <c r="V39" s="71"/>
      <c r="W39" s="71"/>
      <c r="X39" s="71"/>
      <c r="Y39" s="71"/>
      <c r="Z39" s="71"/>
      <c r="AA39" s="70"/>
      <c r="AB39" s="73" t="s">
        <v>190</v>
      </c>
      <c r="AC39" s="74">
        <v>43529</v>
      </c>
      <c r="AD39" s="74">
        <v>43830</v>
      </c>
      <c r="AE39" s="73" t="s">
        <v>191</v>
      </c>
      <c r="AF39" s="627"/>
      <c r="AG39" s="628"/>
    </row>
    <row r="40" spans="1:33" ht="31.5" x14ac:dyDescent="0.35">
      <c r="A40" s="701"/>
      <c r="B40" s="88" t="s">
        <v>221</v>
      </c>
      <c r="C40" s="704"/>
      <c r="D40" s="70"/>
      <c r="E40" s="81"/>
      <c r="F40" s="70"/>
      <c r="G40" s="70"/>
      <c r="H40" s="71">
        <v>1</v>
      </c>
      <c r="I40" s="70"/>
      <c r="J40" s="70"/>
      <c r="K40" s="71"/>
      <c r="L40" s="71">
        <v>1</v>
      </c>
      <c r="M40" s="71"/>
      <c r="N40" s="71"/>
      <c r="O40" s="71"/>
      <c r="P40" s="71"/>
      <c r="Q40" s="71"/>
      <c r="R40" s="71"/>
      <c r="S40" s="71"/>
      <c r="T40" s="71"/>
      <c r="U40" s="71"/>
      <c r="V40" s="71"/>
      <c r="W40" s="71"/>
      <c r="X40" s="71"/>
      <c r="Y40" s="71"/>
      <c r="Z40" s="71"/>
      <c r="AA40" s="70"/>
      <c r="AB40" s="73" t="s">
        <v>190</v>
      </c>
      <c r="AC40" s="74">
        <v>43529</v>
      </c>
      <c r="AD40" s="74">
        <v>43830</v>
      </c>
      <c r="AE40" s="73" t="s">
        <v>70</v>
      </c>
      <c r="AF40" s="627"/>
      <c r="AG40" s="628"/>
    </row>
    <row r="41" spans="1:33" ht="60.75" customHeight="1" x14ac:dyDescent="0.35">
      <c r="A41" s="701"/>
      <c r="B41" s="88" t="s">
        <v>222</v>
      </c>
      <c r="C41" s="705"/>
      <c r="D41" s="70"/>
      <c r="E41" s="81"/>
      <c r="F41" s="70"/>
      <c r="G41" s="70"/>
      <c r="H41" s="71">
        <v>1</v>
      </c>
      <c r="I41" s="70"/>
      <c r="J41" s="70"/>
      <c r="K41" s="71"/>
      <c r="L41" s="71">
        <v>1</v>
      </c>
      <c r="M41" s="71"/>
      <c r="N41" s="71"/>
      <c r="O41" s="71"/>
      <c r="P41" s="71"/>
      <c r="Q41" s="71"/>
      <c r="R41" s="71"/>
      <c r="S41" s="71"/>
      <c r="T41" s="71"/>
      <c r="U41" s="71"/>
      <c r="V41" s="71"/>
      <c r="W41" s="71"/>
      <c r="X41" s="71"/>
      <c r="Y41" s="71"/>
      <c r="Z41" s="71"/>
      <c r="AA41" s="70"/>
      <c r="AB41" s="73" t="s">
        <v>190</v>
      </c>
      <c r="AC41" s="74">
        <v>43586</v>
      </c>
      <c r="AD41" s="74">
        <v>43616</v>
      </c>
      <c r="AE41" s="73" t="s">
        <v>70</v>
      </c>
      <c r="AF41" s="627"/>
      <c r="AG41" s="628"/>
    </row>
    <row r="42" spans="1:33" ht="16.5" customHeight="1" x14ac:dyDescent="0.35">
      <c r="A42" s="701"/>
      <c r="B42" s="660" t="s">
        <v>217</v>
      </c>
      <c r="C42" s="663" t="s">
        <v>186</v>
      </c>
      <c r="D42" s="669" t="s">
        <v>169</v>
      </c>
      <c r="E42" s="669"/>
      <c r="F42" s="669" t="s">
        <v>170</v>
      </c>
      <c r="G42" s="669"/>
      <c r="H42" s="669" t="s">
        <v>171</v>
      </c>
      <c r="I42" s="669"/>
      <c r="J42" s="669" t="s">
        <v>172</v>
      </c>
      <c r="K42" s="669"/>
      <c r="L42" s="669" t="s">
        <v>173</v>
      </c>
      <c r="M42" s="669"/>
      <c r="N42" s="669" t="s">
        <v>174</v>
      </c>
      <c r="O42" s="669"/>
      <c r="P42" s="669" t="s">
        <v>175</v>
      </c>
      <c r="Q42" s="669"/>
      <c r="R42" s="669" t="s">
        <v>176</v>
      </c>
      <c r="S42" s="669"/>
      <c r="T42" s="669" t="s">
        <v>177</v>
      </c>
      <c r="U42" s="669"/>
      <c r="V42" s="669" t="s">
        <v>178</v>
      </c>
      <c r="W42" s="669"/>
      <c r="X42" s="669" t="s">
        <v>179</v>
      </c>
      <c r="Y42" s="669"/>
      <c r="Z42" s="669" t="s">
        <v>180</v>
      </c>
      <c r="AA42" s="669"/>
      <c r="AB42" s="669"/>
      <c r="AC42" s="666"/>
      <c r="AD42" s="666"/>
      <c r="AE42" s="669"/>
      <c r="AF42" s="670"/>
      <c r="AG42" s="671"/>
    </row>
    <row r="43" spans="1:33" ht="16.5" customHeight="1" x14ac:dyDescent="0.35">
      <c r="A43" s="701"/>
      <c r="B43" s="661"/>
      <c r="C43" s="664"/>
      <c r="D43" s="669"/>
      <c r="E43" s="669"/>
      <c r="F43" s="669"/>
      <c r="G43" s="669"/>
      <c r="H43" s="669"/>
      <c r="I43" s="669"/>
      <c r="J43" s="669"/>
      <c r="K43" s="669"/>
      <c r="L43" s="669"/>
      <c r="M43" s="669"/>
      <c r="N43" s="669"/>
      <c r="O43" s="669"/>
      <c r="P43" s="669"/>
      <c r="Q43" s="669"/>
      <c r="R43" s="669"/>
      <c r="S43" s="669"/>
      <c r="T43" s="669"/>
      <c r="U43" s="669"/>
      <c r="V43" s="669"/>
      <c r="W43" s="669"/>
      <c r="X43" s="669"/>
      <c r="Y43" s="669"/>
      <c r="Z43" s="669"/>
      <c r="AA43" s="669"/>
      <c r="AB43" s="669"/>
      <c r="AC43" s="667"/>
      <c r="AD43" s="667"/>
      <c r="AE43" s="669"/>
      <c r="AF43" s="672"/>
      <c r="AG43" s="673"/>
    </row>
    <row r="44" spans="1:33" ht="16.5" customHeight="1" x14ac:dyDescent="0.35">
      <c r="A44" s="702"/>
      <c r="B44" s="662"/>
      <c r="C44" s="665"/>
      <c r="D44" s="64" t="s">
        <v>37</v>
      </c>
      <c r="E44" s="65" t="s">
        <v>38</v>
      </c>
      <c r="F44" s="64" t="s">
        <v>37</v>
      </c>
      <c r="G44" s="65" t="s">
        <v>38</v>
      </c>
      <c r="H44" s="64" t="s">
        <v>37</v>
      </c>
      <c r="I44" s="65" t="s">
        <v>38</v>
      </c>
      <c r="J44" s="64" t="s">
        <v>37</v>
      </c>
      <c r="K44" s="65" t="s">
        <v>38</v>
      </c>
      <c r="L44" s="64" t="s">
        <v>37</v>
      </c>
      <c r="M44" s="65" t="s">
        <v>38</v>
      </c>
      <c r="N44" s="64" t="s">
        <v>37</v>
      </c>
      <c r="O44" s="65" t="s">
        <v>38</v>
      </c>
      <c r="P44" s="64" t="s">
        <v>37</v>
      </c>
      <c r="Q44" s="65" t="s">
        <v>38</v>
      </c>
      <c r="R44" s="64" t="s">
        <v>37</v>
      </c>
      <c r="S44" s="65" t="s">
        <v>38</v>
      </c>
      <c r="T44" s="64" t="s">
        <v>37</v>
      </c>
      <c r="U44" s="65" t="s">
        <v>38</v>
      </c>
      <c r="V44" s="64" t="s">
        <v>37</v>
      </c>
      <c r="W44" s="65" t="s">
        <v>38</v>
      </c>
      <c r="X44" s="64" t="s">
        <v>37</v>
      </c>
      <c r="Y44" s="65" t="s">
        <v>38</v>
      </c>
      <c r="Z44" s="64" t="s">
        <v>37</v>
      </c>
      <c r="AA44" s="65" t="s">
        <v>38</v>
      </c>
      <c r="AB44" s="669"/>
      <c r="AC44" s="668"/>
      <c r="AD44" s="668"/>
      <c r="AE44" s="669"/>
      <c r="AF44" s="674"/>
      <c r="AG44" s="675"/>
    </row>
    <row r="45" spans="1:33" ht="127.5" customHeight="1" x14ac:dyDescent="0.35">
      <c r="A45" s="676" t="s">
        <v>223</v>
      </c>
      <c r="B45" s="88" t="s">
        <v>224</v>
      </c>
      <c r="C45" s="67" t="s">
        <v>225</v>
      </c>
      <c r="D45" s="70"/>
      <c r="E45" s="81"/>
      <c r="F45" s="71"/>
      <c r="G45" s="70"/>
      <c r="H45" s="71">
        <v>1</v>
      </c>
      <c r="I45" s="71"/>
      <c r="J45" s="70"/>
      <c r="K45" s="71"/>
      <c r="L45" s="71"/>
      <c r="M45" s="71"/>
      <c r="N45" s="71"/>
      <c r="O45" s="71"/>
      <c r="P45" s="71"/>
      <c r="Q45" s="71"/>
      <c r="R45" s="71"/>
      <c r="S45" s="71"/>
      <c r="T45" s="71"/>
      <c r="U45" s="81"/>
      <c r="V45" s="81"/>
      <c r="W45" s="81"/>
      <c r="X45" s="81"/>
      <c r="Y45" s="81"/>
      <c r="Z45" s="81"/>
      <c r="AA45" s="71"/>
      <c r="AB45" s="73" t="s">
        <v>190</v>
      </c>
      <c r="AC45" s="74">
        <v>43501</v>
      </c>
      <c r="AD45" s="73" t="s">
        <v>226</v>
      </c>
      <c r="AE45" s="73" t="s">
        <v>227</v>
      </c>
      <c r="AF45" s="627"/>
      <c r="AG45" s="628"/>
    </row>
    <row r="46" spans="1:33" ht="60.75" customHeight="1" x14ac:dyDescent="0.35">
      <c r="A46" s="676"/>
      <c r="B46" s="88" t="s">
        <v>228</v>
      </c>
      <c r="C46" s="67" t="s">
        <v>229</v>
      </c>
      <c r="D46" s="70"/>
      <c r="E46" s="81"/>
      <c r="F46" s="71"/>
      <c r="G46" s="70"/>
      <c r="H46" s="71"/>
      <c r="I46" s="71"/>
      <c r="J46" s="70"/>
      <c r="K46" s="71"/>
      <c r="L46" s="71"/>
      <c r="M46" s="71"/>
      <c r="N46" s="71"/>
      <c r="O46" s="71"/>
      <c r="P46" s="71"/>
      <c r="Q46" s="71"/>
      <c r="R46" s="71"/>
      <c r="S46" s="71"/>
      <c r="T46" s="71"/>
      <c r="U46" s="81"/>
      <c r="V46" s="81"/>
      <c r="W46" s="81"/>
      <c r="X46" s="81"/>
      <c r="Y46" s="81"/>
      <c r="Z46" s="81"/>
      <c r="AA46" s="71"/>
      <c r="AB46" s="73" t="s">
        <v>190</v>
      </c>
      <c r="AC46" s="74">
        <v>43556</v>
      </c>
      <c r="AD46" s="74">
        <v>43585</v>
      </c>
      <c r="AE46" s="73" t="s">
        <v>129</v>
      </c>
      <c r="AF46" s="627"/>
      <c r="AG46" s="628"/>
    </row>
    <row r="47" spans="1:33" ht="60.75" customHeight="1" x14ac:dyDescent="0.35">
      <c r="A47" s="676"/>
      <c r="B47" s="88" t="s">
        <v>230</v>
      </c>
      <c r="C47" s="693" t="s">
        <v>231</v>
      </c>
      <c r="D47" s="70"/>
      <c r="E47" s="81"/>
      <c r="F47" s="71"/>
      <c r="G47" s="70"/>
      <c r="H47" s="71"/>
      <c r="I47" s="71"/>
      <c r="J47" s="70"/>
      <c r="K47" s="71"/>
      <c r="L47" s="71"/>
      <c r="M47" s="71"/>
      <c r="N47" s="71"/>
      <c r="O47" s="71"/>
      <c r="P47" s="71"/>
      <c r="Q47" s="71"/>
      <c r="R47" s="71"/>
      <c r="S47" s="71"/>
      <c r="T47" s="71"/>
      <c r="U47" s="81"/>
      <c r="V47" s="81"/>
      <c r="W47" s="81"/>
      <c r="X47" s="81"/>
      <c r="Y47" s="81"/>
      <c r="Z47" s="81"/>
      <c r="AA47" s="71"/>
      <c r="AB47" s="73" t="s">
        <v>190</v>
      </c>
      <c r="AC47" s="74">
        <v>43525</v>
      </c>
      <c r="AD47" s="74">
        <v>43554</v>
      </c>
      <c r="AE47" s="73" t="s">
        <v>129</v>
      </c>
      <c r="AF47" s="689"/>
      <c r="AG47" s="689"/>
    </row>
    <row r="48" spans="1:33" ht="60.75" customHeight="1" x14ac:dyDescent="0.35">
      <c r="A48" s="676"/>
      <c r="B48" s="88" t="s">
        <v>232</v>
      </c>
      <c r="C48" s="694"/>
      <c r="D48" s="70"/>
      <c r="E48" s="81"/>
      <c r="F48" s="71"/>
      <c r="G48" s="70"/>
      <c r="H48" s="71"/>
      <c r="I48" s="71"/>
      <c r="J48" s="70"/>
      <c r="K48" s="71"/>
      <c r="L48" s="71"/>
      <c r="M48" s="71"/>
      <c r="N48" s="71"/>
      <c r="O48" s="71"/>
      <c r="P48" s="71"/>
      <c r="Q48" s="71"/>
      <c r="R48" s="71"/>
      <c r="S48" s="71"/>
      <c r="T48" s="71"/>
      <c r="U48" s="81"/>
      <c r="V48" s="81"/>
      <c r="W48" s="81"/>
      <c r="X48" s="81"/>
      <c r="Y48" s="81"/>
      <c r="Z48" s="81"/>
      <c r="AA48" s="71"/>
      <c r="AB48" s="73" t="s">
        <v>190</v>
      </c>
      <c r="AC48" s="74">
        <v>43556</v>
      </c>
      <c r="AD48" s="74">
        <v>43585</v>
      </c>
      <c r="AE48" s="73" t="s">
        <v>129</v>
      </c>
      <c r="AF48" s="689"/>
      <c r="AG48" s="689"/>
    </row>
    <row r="49" spans="1:33" ht="60.75" customHeight="1" x14ac:dyDescent="0.35">
      <c r="A49" s="676"/>
      <c r="B49" s="88" t="s">
        <v>233</v>
      </c>
      <c r="C49" s="694"/>
      <c r="D49" s="70"/>
      <c r="E49" s="81"/>
      <c r="F49" s="71"/>
      <c r="G49" s="70"/>
      <c r="H49" s="71"/>
      <c r="I49" s="71"/>
      <c r="J49" s="70"/>
      <c r="K49" s="71"/>
      <c r="L49" s="71"/>
      <c r="M49" s="71"/>
      <c r="N49" s="71"/>
      <c r="O49" s="71"/>
      <c r="P49" s="71"/>
      <c r="Q49" s="71"/>
      <c r="R49" s="71"/>
      <c r="S49" s="71"/>
      <c r="T49" s="71"/>
      <c r="U49" s="81"/>
      <c r="V49" s="81"/>
      <c r="W49" s="81"/>
      <c r="X49" s="81"/>
      <c r="Y49" s="81"/>
      <c r="Z49" s="81"/>
      <c r="AA49" s="71"/>
      <c r="AB49" s="73" t="s">
        <v>190</v>
      </c>
      <c r="AC49" s="74">
        <v>43617</v>
      </c>
      <c r="AD49" s="74">
        <v>43646</v>
      </c>
      <c r="AE49" s="73" t="s">
        <v>227</v>
      </c>
      <c r="AF49" s="689"/>
      <c r="AG49" s="689"/>
    </row>
    <row r="50" spans="1:33" ht="60.75" customHeight="1" x14ac:dyDescent="0.35">
      <c r="A50" s="676"/>
      <c r="B50" s="88" t="s">
        <v>234</v>
      </c>
      <c r="C50" s="694"/>
      <c r="D50" s="70"/>
      <c r="E50" s="81"/>
      <c r="F50" s="71"/>
      <c r="G50" s="70"/>
      <c r="H50" s="71"/>
      <c r="I50" s="71"/>
      <c r="J50" s="70"/>
      <c r="K50" s="71"/>
      <c r="L50" s="71"/>
      <c r="M50" s="71"/>
      <c r="N50" s="71"/>
      <c r="O50" s="71"/>
      <c r="P50" s="71"/>
      <c r="Q50" s="71"/>
      <c r="R50" s="71"/>
      <c r="S50" s="71"/>
      <c r="T50" s="71"/>
      <c r="U50" s="81"/>
      <c r="V50" s="81"/>
      <c r="W50" s="81"/>
      <c r="X50" s="81"/>
      <c r="Y50" s="81"/>
      <c r="Z50" s="81"/>
      <c r="AA50" s="71"/>
      <c r="AB50" s="73" t="s">
        <v>190</v>
      </c>
      <c r="AC50" s="74">
        <v>43501</v>
      </c>
      <c r="AD50" s="74">
        <v>43830</v>
      </c>
      <c r="AE50" s="73" t="s">
        <v>204</v>
      </c>
      <c r="AF50" s="689"/>
      <c r="AG50" s="689"/>
    </row>
    <row r="51" spans="1:33" ht="60.75" customHeight="1" x14ac:dyDescent="0.35">
      <c r="A51" s="676"/>
      <c r="B51" s="88" t="s">
        <v>235</v>
      </c>
      <c r="C51" s="694"/>
      <c r="D51" s="70"/>
      <c r="E51" s="81"/>
      <c r="F51" s="71"/>
      <c r="G51" s="70"/>
      <c r="H51" s="71"/>
      <c r="I51" s="71"/>
      <c r="J51" s="70"/>
      <c r="K51" s="71"/>
      <c r="L51" s="71"/>
      <c r="M51" s="71"/>
      <c r="N51" s="71"/>
      <c r="O51" s="71"/>
      <c r="P51" s="71"/>
      <c r="Q51" s="71"/>
      <c r="R51" s="71"/>
      <c r="S51" s="71"/>
      <c r="T51" s="71"/>
      <c r="U51" s="81"/>
      <c r="V51" s="81"/>
      <c r="W51" s="81"/>
      <c r="X51" s="81"/>
      <c r="Y51" s="81"/>
      <c r="Z51" s="81"/>
      <c r="AA51" s="71"/>
      <c r="AB51" s="73"/>
      <c r="AC51" s="74">
        <v>43501</v>
      </c>
      <c r="AD51" s="74">
        <v>43830</v>
      </c>
      <c r="AE51" s="73" t="s">
        <v>204</v>
      </c>
      <c r="AF51" s="689"/>
      <c r="AG51" s="689"/>
    </row>
    <row r="52" spans="1:33" ht="60.75" customHeight="1" x14ac:dyDescent="0.35">
      <c r="A52" s="676"/>
      <c r="B52" s="88" t="s">
        <v>236</v>
      </c>
      <c r="C52" s="694"/>
      <c r="D52" s="70"/>
      <c r="E52" s="81"/>
      <c r="F52" s="71"/>
      <c r="G52" s="70"/>
      <c r="H52" s="71"/>
      <c r="I52" s="71"/>
      <c r="J52" s="70"/>
      <c r="K52" s="71"/>
      <c r="L52" s="71"/>
      <c r="M52" s="71"/>
      <c r="N52" s="71"/>
      <c r="O52" s="71"/>
      <c r="P52" s="71"/>
      <c r="Q52" s="71"/>
      <c r="R52" s="71"/>
      <c r="S52" s="71"/>
      <c r="T52" s="71"/>
      <c r="U52" s="81"/>
      <c r="V52" s="81"/>
      <c r="W52" s="81"/>
      <c r="X52" s="81"/>
      <c r="Y52" s="81"/>
      <c r="Z52" s="81"/>
      <c r="AA52" s="71"/>
      <c r="AB52" s="73" t="s">
        <v>190</v>
      </c>
      <c r="AC52" s="74">
        <v>43739</v>
      </c>
      <c r="AD52" s="74">
        <v>43769</v>
      </c>
      <c r="AE52" s="73" t="s">
        <v>227</v>
      </c>
      <c r="AF52" s="689"/>
      <c r="AG52" s="689"/>
    </row>
    <row r="53" spans="1:33" ht="42" x14ac:dyDescent="0.35">
      <c r="A53" s="676"/>
      <c r="B53" s="88" t="s">
        <v>232</v>
      </c>
      <c r="C53" s="695"/>
      <c r="D53" s="70"/>
      <c r="E53" s="81"/>
      <c r="F53" s="71"/>
      <c r="G53" s="70"/>
      <c r="H53" s="71"/>
      <c r="I53" s="71"/>
      <c r="J53" s="70"/>
      <c r="K53" s="71"/>
      <c r="L53" s="71"/>
      <c r="M53" s="71"/>
      <c r="N53" s="71"/>
      <c r="O53" s="71"/>
      <c r="P53" s="71"/>
      <c r="Q53" s="71"/>
      <c r="R53" s="71"/>
      <c r="S53" s="71"/>
      <c r="T53" s="71"/>
      <c r="U53" s="81"/>
      <c r="V53" s="81"/>
      <c r="W53" s="81"/>
      <c r="X53" s="81"/>
      <c r="Y53" s="81"/>
      <c r="Z53" s="81"/>
      <c r="AA53" s="71"/>
      <c r="AB53" s="73" t="s">
        <v>190</v>
      </c>
      <c r="AC53" s="74">
        <v>43586</v>
      </c>
      <c r="AD53" s="74">
        <v>43616</v>
      </c>
      <c r="AE53" s="73" t="s">
        <v>227</v>
      </c>
      <c r="AF53" s="689"/>
      <c r="AG53" s="689"/>
    </row>
    <row r="54" spans="1:33" ht="16.5" customHeight="1" x14ac:dyDescent="0.35">
      <c r="A54" s="699" t="s">
        <v>237</v>
      </c>
      <c r="B54" s="660" t="s">
        <v>238</v>
      </c>
      <c r="C54" s="663" t="s">
        <v>186</v>
      </c>
      <c r="D54" s="669" t="s">
        <v>169</v>
      </c>
      <c r="E54" s="669"/>
      <c r="F54" s="669" t="s">
        <v>170</v>
      </c>
      <c r="G54" s="669"/>
      <c r="H54" s="669" t="s">
        <v>171</v>
      </c>
      <c r="I54" s="669"/>
      <c r="J54" s="669" t="s">
        <v>172</v>
      </c>
      <c r="K54" s="669"/>
      <c r="L54" s="669" t="s">
        <v>173</v>
      </c>
      <c r="M54" s="669"/>
      <c r="N54" s="669" t="s">
        <v>174</v>
      </c>
      <c r="O54" s="669"/>
      <c r="P54" s="669" t="s">
        <v>175</v>
      </c>
      <c r="Q54" s="669"/>
      <c r="R54" s="669" t="s">
        <v>176</v>
      </c>
      <c r="S54" s="669"/>
      <c r="T54" s="669" t="s">
        <v>177</v>
      </c>
      <c r="U54" s="669"/>
      <c r="V54" s="669" t="s">
        <v>178</v>
      </c>
      <c r="W54" s="669"/>
      <c r="X54" s="669" t="s">
        <v>179</v>
      </c>
      <c r="Y54" s="669"/>
      <c r="Z54" s="669" t="s">
        <v>180</v>
      </c>
      <c r="AA54" s="669"/>
      <c r="AB54" s="669"/>
      <c r="AC54" s="666"/>
      <c r="AD54" s="666"/>
      <c r="AE54" s="669"/>
      <c r="AF54" s="670"/>
      <c r="AG54" s="671"/>
    </row>
    <row r="55" spans="1:33" ht="16.5" customHeight="1" x14ac:dyDescent="0.35">
      <c r="A55" s="700"/>
      <c r="B55" s="661"/>
      <c r="C55" s="664"/>
      <c r="D55" s="669"/>
      <c r="E55" s="669"/>
      <c r="F55" s="669"/>
      <c r="G55" s="669"/>
      <c r="H55" s="669"/>
      <c r="I55" s="669"/>
      <c r="J55" s="669"/>
      <c r="K55" s="669"/>
      <c r="L55" s="669"/>
      <c r="M55" s="669"/>
      <c r="N55" s="669"/>
      <c r="O55" s="669"/>
      <c r="P55" s="669"/>
      <c r="Q55" s="669"/>
      <c r="R55" s="669"/>
      <c r="S55" s="669"/>
      <c r="T55" s="669"/>
      <c r="U55" s="669"/>
      <c r="V55" s="669"/>
      <c r="W55" s="669"/>
      <c r="X55" s="669"/>
      <c r="Y55" s="669"/>
      <c r="Z55" s="669"/>
      <c r="AA55" s="669"/>
      <c r="AB55" s="669"/>
      <c r="AC55" s="667"/>
      <c r="AD55" s="667"/>
      <c r="AE55" s="669"/>
      <c r="AF55" s="672"/>
      <c r="AG55" s="673"/>
    </row>
    <row r="56" spans="1:33" ht="16.5" customHeight="1" x14ac:dyDescent="0.35">
      <c r="A56" s="700"/>
      <c r="B56" s="662"/>
      <c r="C56" s="665"/>
      <c r="D56" s="64" t="s">
        <v>37</v>
      </c>
      <c r="E56" s="65" t="s">
        <v>38</v>
      </c>
      <c r="F56" s="64" t="s">
        <v>37</v>
      </c>
      <c r="G56" s="65" t="s">
        <v>38</v>
      </c>
      <c r="H56" s="64" t="s">
        <v>37</v>
      </c>
      <c r="I56" s="65" t="s">
        <v>38</v>
      </c>
      <c r="J56" s="64" t="s">
        <v>37</v>
      </c>
      <c r="K56" s="65" t="s">
        <v>38</v>
      </c>
      <c r="L56" s="64" t="s">
        <v>37</v>
      </c>
      <c r="M56" s="65" t="s">
        <v>38</v>
      </c>
      <c r="N56" s="64" t="s">
        <v>37</v>
      </c>
      <c r="O56" s="65" t="s">
        <v>38</v>
      </c>
      <c r="P56" s="64" t="s">
        <v>37</v>
      </c>
      <c r="Q56" s="65" t="s">
        <v>38</v>
      </c>
      <c r="R56" s="64" t="s">
        <v>37</v>
      </c>
      <c r="S56" s="65" t="s">
        <v>38</v>
      </c>
      <c r="T56" s="64" t="s">
        <v>37</v>
      </c>
      <c r="U56" s="65" t="s">
        <v>38</v>
      </c>
      <c r="V56" s="64" t="s">
        <v>37</v>
      </c>
      <c r="W56" s="65" t="s">
        <v>38</v>
      </c>
      <c r="X56" s="64" t="s">
        <v>37</v>
      </c>
      <c r="Y56" s="65" t="s">
        <v>38</v>
      </c>
      <c r="Z56" s="64" t="s">
        <v>37</v>
      </c>
      <c r="AA56" s="65" t="s">
        <v>38</v>
      </c>
      <c r="AB56" s="669"/>
      <c r="AC56" s="668"/>
      <c r="AD56" s="668"/>
      <c r="AE56" s="669"/>
      <c r="AF56" s="674"/>
      <c r="AG56" s="675"/>
    </row>
    <row r="57" spans="1:33" ht="45" customHeight="1" x14ac:dyDescent="0.35">
      <c r="A57" s="700"/>
      <c r="B57" s="88" t="s">
        <v>166</v>
      </c>
      <c r="C57" s="686" t="s">
        <v>239</v>
      </c>
      <c r="D57" s="70"/>
      <c r="E57" s="81"/>
      <c r="F57" s="71"/>
      <c r="G57" s="70"/>
      <c r="H57" s="71"/>
      <c r="I57" s="71"/>
      <c r="J57" s="70"/>
      <c r="K57" s="71"/>
      <c r="L57" s="71"/>
      <c r="M57" s="71"/>
      <c r="N57" s="71"/>
      <c r="O57" s="88"/>
      <c r="P57" s="70"/>
      <c r="Q57" s="81"/>
      <c r="R57" s="71"/>
      <c r="S57" s="70"/>
      <c r="T57" s="71"/>
      <c r="U57" s="71"/>
      <c r="V57" s="70"/>
      <c r="W57" s="71"/>
      <c r="X57" s="71"/>
      <c r="Y57" s="71"/>
      <c r="Z57" s="71"/>
      <c r="AA57" s="88"/>
      <c r="AB57" s="73" t="s">
        <v>190</v>
      </c>
      <c r="AC57" s="74">
        <v>43501</v>
      </c>
      <c r="AD57" s="74">
        <v>43830</v>
      </c>
      <c r="AE57" s="73" t="s">
        <v>129</v>
      </c>
      <c r="AF57" s="89"/>
      <c r="AG57" s="90"/>
    </row>
    <row r="58" spans="1:33" ht="52.5" customHeight="1" x14ac:dyDescent="0.35">
      <c r="A58" s="700"/>
      <c r="B58" s="88" t="s">
        <v>240</v>
      </c>
      <c r="C58" s="687"/>
      <c r="D58" s="70"/>
      <c r="E58" s="81"/>
      <c r="F58" s="71"/>
      <c r="G58" s="70"/>
      <c r="H58" s="71"/>
      <c r="I58" s="71"/>
      <c r="J58" s="70"/>
      <c r="K58" s="71"/>
      <c r="L58" s="71"/>
      <c r="M58" s="71"/>
      <c r="N58" s="71"/>
      <c r="O58" s="88"/>
      <c r="P58" s="70"/>
      <c r="Q58" s="81"/>
      <c r="R58" s="71"/>
      <c r="S58" s="70"/>
      <c r="T58" s="71"/>
      <c r="U58" s="71"/>
      <c r="V58" s="70"/>
      <c r="W58" s="71"/>
      <c r="X58" s="71"/>
      <c r="Y58" s="71"/>
      <c r="Z58" s="71"/>
      <c r="AA58" s="88"/>
      <c r="AB58" s="73" t="s">
        <v>190</v>
      </c>
      <c r="AC58" s="74">
        <v>43525</v>
      </c>
      <c r="AD58" s="74">
        <v>43830</v>
      </c>
      <c r="AE58" s="73" t="s">
        <v>70</v>
      </c>
      <c r="AF58" s="89"/>
      <c r="AG58" s="90"/>
    </row>
    <row r="59" spans="1:33" ht="52.5" customHeight="1" x14ac:dyDescent="0.35">
      <c r="A59" s="700"/>
      <c r="B59" s="88" t="s">
        <v>241</v>
      </c>
      <c r="C59" s="687"/>
      <c r="D59" s="70"/>
      <c r="E59" s="81"/>
      <c r="F59" s="71"/>
      <c r="G59" s="70"/>
      <c r="H59" s="71"/>
      <c r="I59" s="71"/>
      <c r="J59" s="70"/>
      <c r="K59" s="71"/>
      <c r="L59" s="71"/>
      <c r="M59" s="71"/>
      <c r="N59" s="71"/>
      <c r="O59" s="88"/>
      <c r="P59" s="70"/>
      <c r="Q59" s="81"/>
      <c r="R59" s="71"/>
      <c r="S59" s="70"/>
      <c r="T59" s="71"/>
      <c r="U59" s="71"/>
      <c r="V59" s="70"/>
      <c r="W59" s="71"/>
      <c r="X59" s="71"/>
      <c r="Y59" s="71"/>
      <c r="Z59" s="71"/>
      <c r="AA59" s="88"/>
      <c r="AB59" s="73" t="s">
        <v>190</v>
      </c>
      <c r="AC59" s="74">
        <v>43556</v>
      </c>
      <c r="AD59" s="74">
        <v>43585</v>
      </c>
      <c r="AE59" s="73" t="s">
        <v>129</v>
      </c>
      <c r="AF59" s="89"/>
      <c r="AG59" s="90"/>
    </row>
    <row r="60" spans="1:33" ht="52.5" customHeight="1" x14ac:dyDescent="0.35">
      <c r="A60" s="700"/>
      <c r="B60" s="88" t="s">
        <v>242</v>
      </c>
      <c r="C60" s="687"/>
      <c r="D60" s="70"/>
      <c r="E60" s="81"/>
      <c r="F60" s="71"/>
      <c r="G60" s="70"/>
      <c r="H60" s="71"/>
      <c r="I60" s="71"/>
      <c r="J60" s="70"/>
      <c r="K60" s="71"/>
      <c r="L60" s="71"/>
      <c r="M60" s="71"/>
      <c r="N60" s="71"/>
      <c r="O60" s="88"/>
      <c r="P60" s="70"/>
      <c r="Q60" s="81"/>
      <c r="R60" s="71"/>
      <c r="S60" s="70"/>
      <c r="T60" s="71"/>
      <c r="U60" s="71"/>
      <c r="V60" s="70"/>
      <c r="W60" s="71"/>
      <c r="X60" s="71"/>
      <c r="Y60" s="71"/>
      <c r="Z60" s="71"/>
      <c r="AA60" s="88"/>
      <c r="AB60" s="73" t="s">
        <v>190</v>
      </c>
      <c r="AC60" s="74">
        <v>43501</v>
      </c>
      <c r="AD60" s="74">
        <v>43830</v>
      </c>
      <c r="AE60" s="73" t="s">
        <v>129</v>
      </c>
      <c r="AF60" s="89"/>
      <c r="AG60" s="90"/>
    </row>
    <row r="61" spans="1:33" ht="52.5" customHeight="1" x14ac:dyDescent="0.35">
      <c r="A61" s="700"/>
      <c r="B61" s="88" t="s">
        <v>243</v>
      </c>
      <c r="C61" s="687"/>
      <c r="D61" s="70"/>
      <c r="E61" s="81"/>
      <c r="F61" s="71"/>
      <c r="G61" s="70"/>
      <c r="H61" s="71"/>
      <c r="I61" s="71"/>
      <c r="J61" s="70"/>
      <c r="K61" s="71"/>
      <c r="L61" s="71"/>
      <c r="M61" s="71"/>
      <c r="N61" s="71"/>
      <c r="O61" s="88"/>
      <c r="P61" s="70"/>
      <c r="Q61" s="81"/>
      <c r="R61" s="71"/>
      <c r="S61" s="70"/>
      <c r="T61" s="71"/>
      <c r="U61" s="71"/>
      <c r="V61" s="70"/>
      <c r="W61" s="71"/>
      <c r="X61" s="71"/>
      <c r="Y61" s="71"/>
      <c r="Z61" s="71"/>
      <c r="AA61" s="88"/>
      <c r="AB61" s="73" t="s">
        <v>190</v>
      </c>
      <c r="AC61" s="74">
        <v>43556</v>
      </c>
      <c r="AD61" s="74">
        <v>43585</v>
      </c>
      <c r="AE61" s="73" t="s">
        <v>129</v>
      </c>
      <c r="AF61" s="89"/>
      <c r="AG61" s="90"/>
    </row>
    <row r="62" spans="1:33" ht="53.25" customHeight="1" x14ac:dyDescent="0.35">
      <c r="A62" s="700"/>
      <c r="B62" s="88" t="s">
        <v>244</v>
      </c>
      <c r="C62" s="687"/>
      <c r="D62" s="70"/>
      <c r="E62" s="81"/>
      <c r="F62" s="71"/>
      <c r="G62" s="70"/>
      <c r="H62" s="71"/>
      <c r="I62" s="71"/>
      <c r="J62" s="70"/>
      <c r="K62" s="71"/>
      <c r="L62" s="71"/>
      <c r="M62" s="71"/>
      <c r="N62" s="71"/>
      <c r="O62" s="88"/>
      <c r="P62" s="70"/>
      <c r="Q62" s="81"/>
      <c r="R62" s="71"/>
      <c r="S62" s="70"/>
      <c r="T62" s="71"/>
      <c r="U62" s="71"/>
      <c r="V62" s="70"/>
      <c r="W62" s="71"/>
      <c r="X62" s="71"/>
      <c r="Y62" s="71"/>
      <c r="Z62" s="71"/>
      <c r="AA62" s="88"/>
      <c r="AB62" s="73" t="s">
        <v>190</v>
      </c>
      <c r="AC62" s="74">
        <v>43501</v>
      </c>
      <c r="AD62" s="74">
        <v>43830</v>
      </c>
      <c r="AE62" s="73" t="s">
        <v>70</v>
      </c>
      <c r="AF62" s="89"/>
      <c r="AG62" s="90"/>
    </row>
    <row r="63" spans="1:33" ht="54" customHeight="1" x14ac:dyDescent="0.35">
      <c r="A63" s="700"/>
      <c r="B63" s="91" t="s">
        <v>245</v>
      </c>
      <c r="C63" s="688"/>
      <c r="D63" s="70"/>
      <c r="E63" s="81"/>
      <c r="F63" s="71"/>
      <c r="G63" s="70"/>
      <c r="H63" s="71"/>
      <c r="I63" s="71"/>
      <c r="J63" s="70"/>
      <c r="K63" s="71"/>
      <c r="L63" s="71"/>
      <c r="M63" s="71"/>
      <c r="N63" s="71"/>
      <c r="O63" s="88"/>
      <c r="P63" s="70"/>
      <c r="Q63" s="81"/>
      <c r="R63" s="71"/>
      <c r="S63" s="70"/>
      <c r="T63" s="71"/>
      <c r="U63" s="71"/>
      <c r="V63" s="70"/>
      <c r="W63" s="71"/>
      <c r="X63" s="71"/>
      <c r="Y63" s="71"/>
      <c r="Z63" s="71"/>
      <c r="AA63" s="88"/>
      <c r="AB63" s="73" t="s">
        <v>190</v>
      </c>
      <c r="AC63" s="74">
        <v>43501</v>
      </c>
      <c r="AD63" s="74">
        <v>43830</v>
      </c>
      <c r="AE63" s="73" t="s">
        <v>129</v>
      </c>
      <c r="AF63" s="89"/>
      <c r="AG63" s="90"/>
    </row>
    <row r="64" spans="1:33" ht="16.5" customHeight="1" x14ac:dyDescent="0.35">
      <c r="A64" s="92"/>
      <c r="B64" s="660" t="s">
        <v>246</v>
      </c>
      <c r="C64" s="663" t="s">
        <v>186</v>
      </c>
      <c r="D64" s="669" t="s">
        <v>169</v>
      </c>
      <c r="E64" s="669"/>
      <c r="F64" s="669" t="s">
        <v>170</v>
      </c>
      <c r="G64" s="669"/>
      <c r="H64" s="669" t="s">
        <v>171</v>
      </c>
      <c r="I64" s="669"/>
      <c r="J64" s="669" t="s">
        <v>172</v>
      </c>
      <c r="K64" s="669"/>
      <c r="L64" s="669" t="s">
        <v>173</v>
      </c>
      <c r="M64" s="669"/>
      <c r="N64" s="669" t="s">
        <v>174</v>
      </c>
      <c r="O64" s="669"/>
      <c r="P64" s="669" t="s">
        <v>175</v>
      </c>
      <c r="Q64" s="669"/>
      <c r="R64" s="669" t="s">
        <v>176</v>
      </c>
      <c r="S64" s="669"/>
      <c r="T64" s="669" t="s">
        <v>177</v>
      </c>
      <c r="U64" s="669"/>
      <c r="V64" s="669" t="s">
        <v>178</v>
      </c>
      <c r="W64" s="669"/>
      <c r="X64" s="669" t="s">
        <v>179</v>
      </c>
      <c r="Y64" s="669"/>
      <c r="Z64" s="669" t="s">
        <v>180</v>
      </c>
      <c r="AA64" s="669"/>
      <c r="AB64" s="669"/>
      <c r="AC64" s="666"/>
      <c r="AD64" s="666"/>
      <c r="AE64" s="669"/>
      <c r="AF64" s="670"/>
      <c r="AG64" s="671"/>
    </row>
    <row r="65" spans="1:33" ht="16.5" customHeight="1" x14ac:dyDescent="0.35">
      <c r="A65" s="92"/>
      <c r="B65" s="661"/>
      <c r="C65" s="664"/>
      <c r="D65" s="669"/>
      <c r="E65" s="669"/>
      <c r="F65" s="669"/>
      <c r="G65" s="669"/>
      <c r="H65" s="669"/>
      <c r="I65" s="669"/>
      <c r="J65" s="669"/>
      <c r="K65" s="669"/>
      <c r="L65" s="669"/>
      <c r="M65" s="669"/>
      <c r="N65" s="669"/>
      <c r="O65" s="669"/>
      <c r="P65" s="669"/>
      <c r="Q65" s="669"/>
      <c r="R65" s="669"/>
      <c r="S65" s="669"/>
      <c r="T65" s="669"/>
      <c r="U65" s="669"/>
      <c r="V65" s="669"/>
      <c r="W65" s="669"/>
      <c r="X65" s="669"/>
      <c r="Y65" s="669"/>
      <c r="Z65" s="669"/>
      <c r="AA65" s="669"/>
      <c r="AB65" s="669"/>
      <c r="AC65" s="667"/>
      <c r="AD65" s="667"/>
      <c r="AE65" s="669"/>
      <c r="AF65" s="672"/>
      <c r="AG65" s="673"/>
    </row>
    <row r="66" spans="1:33" ht="36.75" customHeight="1" x14ac:dyDescent="0.35">
      <c r="A66" s="690" t="s">
        <v>247</v>
      </c>
      <c r="B66" s="662"/>
      <c r="C66" s="665"/>
      <c r="D66" s="64" t="s">
        <v>37</v>
      </c>
      <c r="E66" s="65" t="s">
        <v>38</v>
      </c>
      <c r="F66" s="64" t="s">
        <v>37</v>
      </c>
      <c r="G66" s="65" t="s">
        <v>38</v>
      </c>
      <c r="H66" s="64" t="s">
        <v>37</v>
      </c>
      <c r="I66" s="65" t="s">
        <v>38</v>
      </c>
      <c r="J66" s="64" t="s">
        <v>37</v>
      </c>
      <c r="K66" s="65" t="s">
        <v>38</v>
      </c>
      <c r="L66" s="64" t="s">
        <v>37</v>
      </c>
      <c r="M66" s="65" t="s">
        <v>38</v>
      </c>
      <c r="N66" s="64" t="s">
        <v>37</v>
      </c>
      <c r="O66" s="65" t="s">
        <v>38</v>
      </c>
      <c r="P66" s="64" t="s">
        <v>37</v>
      </c>
      <c r="Q66" s="65" t="s">
        <v>38</v>
      </c>
      <c r="R66" s="64" t="s">
        <v>37</v>
      </c>
      <c r="S66" s="65" t="s">
        <v>38</v>
      </c>
      <c r="T66" s="64" t="s">
        <v>37</v>
      </c>
      <c r="U66" s="65" t="s">
        <v>38</v>
      </c>
      <c r="V66" s="64" t="s">
        <v>37</v>
      </c>
      <c r="W66" s="65" t="s">
        <v>38</v>
      </c>
      <c r="X66" s="64" t="s">
        <v>37</v>
      </c>
      <c r="Y66" s="65" t="s">
        <v>38</v>
      </c>
      <c r="Z66" s="64" t="s">
        <v>37</v>
      </c>
      <c r="AA66" s="65" t="s">
        <v>38</v>
      </c>
      <c r="AB66" s="669"/>
      <c r="AC66" s="668"/>
      <c r="AD66" s="668"/>
      <c r="AE66" s="669"/>
      <c r="AF66" s="674"/>
      <c r="AG66" s="675"/>
    </row>
    <row r="67" spans="1:33" ht="36.75" customHeight="1" x14ac:dyDescent="0.35">
      <c r="A67" s="691"/>
      <c r="B67" s="93" t="s">
        <v>248</v>
      </c>
      <c r="C67" s="693" t="s">
        <v>249</v>
      </c>
      <c r="D67" s="94"/>
      <c r="E67" s="94"/>
      <c r="F67" s="94"/>
      <c r="G67" s="94"/>
      <c r="H67" s="94"/>
      <c r="I67" s="94"/>
      <c r="J67" s="94"/>
      <c r="K67" s="94"/>
      <c r="L67" s="94"/>
      <c r="M67" s="94"/>
      <c r="N67" s="94"/>
      <c r="O67" s="94"/>
      <c r="P67" s="94"/>
      <c r="Q67" s="94"/>
      <c r="R67" s="94"/>
      <c r="S67" s="94"/>
      <c r="T67" s="94"/>
      <c r="U67" s="94"/>
      <c r="V67" s="94"/>
      <c r="W67" s="94"/>
      <c r="X67" s="94"/>
      <c r="Y67" s="94"/>
      <c r="Z67" s="94"/>
      <c r="AA67" s="94"/>
      <c r="AB67" s="73" t="s">
        <v>190</v>
      </c>
      <c r="AC67" s="74">
        <v>43739</v>
      </c>
      <c r="AD67" s="74">
        <v>43769</v>
      </c>
      <c r="AE67" s="73" t="s">
        <v>129</v>
      </c>
      <c r="AF67" s="89"/>
      <c r="AG67" s="90"/>
    </row>
    <row r="68" spans="1:33" ht="51.75" customHeight="1" x14ac:dyDescent="0.35">
      <c r="A68" s="691"/>
      <c r="B68" s="93" t="s">
        <v>250</v>
      </c>
      <c r="C68" s="694"/>
      <c r="D68" s="94"/>
      <c r="E68" s="94"/>
      <c r="F68" s="94"/>
      <c r="G68" s="94"/>
      <c r="H68" s="94"/>
      <c r="I68" s="94"/>
      <c r="J68" s="94"/>
      <c r="K68" s="94"/>
      <c r="L68" s="94"/>
      <c r="M68" s="94"/>
      <c r="N68" s="94"/>
      <c r="O68" s="94"/>
      <c r="P68" s="94"/>
      <c r="Q68" s="94"/>
      <c r="R68" s="94"/>
      <c r="S68" s="94"/>
      <c r="T68" s="94"/>
      <c r="U68" s="94"/>
      <c r="V68" s="94"/>
      <c r="W68" s="94"/>
      <c r="X68" s="94"/>
      <c r="Y68" s="94"/>
      <c r="Z68" s="94"/>
      <c r="AA68" s="94"/>
      <c r="AB68" s="73" t="s">
        <v>190</v>
      </c>
      <c r="AC68" s="74">
        <v>43525</v>
      </c>
      <c r="AD68" s="74">
        <v>43830</v>
      </c>
      <c r="AE68" s="73" t="s">
        <v>129</v>
      </c>
      <c r="AF68" s="89"/>
      <c r="AG68" s="90"/>
    </row>
    <row r="69" spans="1:33" ht="69" customHeight="1" x14ac:dyDescent="0.35">
      <c r="A69" s="691"/>
      <c r="B69" s="93" t="s">
        <v>251</v>
      </c>
      <c r="C69" s="694"/>
      <c r="D69" s="94"/>
      <c r="E69" s="94"/>
      <c r="F69" s="94"/>
      <c r="G69" s="94"/>
      <c r="H69" s="94"/>
      <c r="I69" s="94"/>
      <c r="J69" s="94"/>
      <c r="K69" s="94"/>
      <c r="L69" s="94"/>
      <c r="M69" s="94"/>
      <c r="N69" s="94"/>
      <c r="O69" s="94"/>
      <c r="P69" s="94"/>
      <c r="Q69" s="94"/>
      <c r="R69" s="94"/>
      <c r="S69" s="94"/>
      <c r="T69" s="94"/>
      <c r="U69" s="94"/>
      <c r="V69" s="94"/>
      <c r="W69" s="94"/>
      <c r="X69" s="94"/>
      <c r="Y69" s="94"/>
      <c r="Z69" s="94"/>
      <c r="AA69" s="94"/>
      <c r="AB69" s="73" t="s">
        <v>190</v>
      </c>
      <c r="AC69" s="74">
        <v>43525</v>
      </c>
      <c r="AD69" s="74">
        <v>43585</v>
      </c>
      <c r="AE69" s="73" t="s">
        <v>129</v>
      </c>
      <c r="AF69" s="89"/>
      <c r="AG69" s="90"/>
    </row>
    <row r="70" spans="1:33" ht="36.75" customHeight="1" x14ac:dyDescent="0.35">
      <c r="A70" s="691"/>
      <c r="B70" s="95" t="s">
        <v>252</v>
      </c>
      <c r="C70" s="694"/>
      <c r="D70" s="696"/>
      <c r="E70" s="697"/>
      <c r="F70" s="697"/>
      <c r="G70" s="697"/>
      <c r="H70" s="697"/>
      <c r="I70" s="697"/>
      <c r="J70" s="697"/>
      <c r="K70" s="697"/>
      <c r="L70" s="697"/>
      <c r="M70" s="697"/>
      <c r="N70" s="697"/>
      <c r="O70" s="697"/>
      <c r="P70" s="697"/>
      <c r="Q70" s="697"/>
      <c r="R70" s="697"/>
      <c r="S70" s="697"/>
      <c r="T70" s="697"/>
      <c r="U70" s="697"/>
      <c r="V70" s="697"/>
      <c r="W70" s="697"/>
      <c r="X70" s="697"/>
      <c r="Y70" s="697"/>
      <c r="Z70" s="697"/>
      <c r="AA70" s="697"/>
      <c r="AB70" s="697"/>
      <c r="AC70" s="697"/>
      <c r="AD70" s="697"/>
      <c r="AE70" s="697"/>
      <c r="AF70" s="697"/>
      <c r="AG70" s="698"/>
    </row>
    <row r="71" spans="1:33" ht="53.25" customHeight="1" x14ac:dyDescent="0.35">
      <c r="A71" s="691"/>
      <c r="B71" s="93" t="s">
        <v>253</v>
      </c>
      <c r="C71" s="694"/>
      <c r="D71" s="94"/>
      <c r="E71" s="94"/>
      <c r="F71" s="94"/>
      <c r="G71" s="94"/>
      <c r="H71" s="94"/>
      <c r="I71" s="94"/>
      <c r="J71" s="94"/>
      <c r="K71" s="94"/>
      <c r="L71" s="94"/>
      <c r="M71" s="94"/>
      <c r="N71" s="94"/>
      <c r="O71" s="94"/>
      <c r="P71" s="94"/>
      <c r="Q71" s="94"/>
      <c r="R71" s="94"/>
      <c r="S71" s="94"/>
      <c r="T71" s="94"/>
      <c r="U71" s="94"/>
      <c r="V71" s="94"/>
      <c r="W71" s="94"/>
      <c r="X71" s="94"/>
      <c r="Y71" s="94"/>
      <c r="Z71" s="94"/>
      <c r="AA71" s="94"/>
      <c r="AB71" s="73" t="s">
        <v>190</v>
      </c>
      <c r="AC71" s="74">
        <v>43525</v>
      </c>
      <c r="AD71" s="74">
        <v>43585</v>
      </c>
      <c r="AE71" s="73" t="s">
        <v>129</v>
      </c>
      <c r="AF71" s="89"/>
      <c r="AG71" s="90"/>
    </row>
    <row r="72" spans="1:33" ht="36.75" customHeight="1" x14ac:dyDescent="0.35">
      <c r="A72" s="691"/>
      <c r="B72" s="93" t="s">
        <v>254</v>
      </c>
      <c r="C72" s="694"/>
      <c r="D72" s="94"/>
      <c r="E72" s="94"/>
      <c r="F72" s="94"/>
      <c r="G72" s="94"/>
      <c r="H72" s="94"/>
      <c r="I72" s="94"/>
      <c r="J72" s="94"/>
      <c r="K72" s="94"/>
      <c r="L72" s="94"/>
      <c r="M72" s="94"/>
      <c r="N72" s="94"/>
      <c r="O72" s="94"/>
      <c r="P72" s="94"/>
      <c r="Q72" s="94"/>
      <c r="R72" s="94"/>
      <c r="S72" s="94"/>
      <c r="T72" s="94"/>
      <c r="U72" s="94"/>
      <c r="V72" s="94"/>
      <c r="W72" s="94"/>
      <c r="X72" s="94"/>
      <c r="Y72" s="94"/>
      <c r="Z72" s="94"/>
      <c r="AA72" s="94"/>
      <c r="AB72" s="73" t="s">
        <v>190</v>
      </c>
      <c r="AC72" s="74">
        <v>43556</v>
      </c>
      <c r="AD72" s="74">
        <v>43585</v>
      </c>
      <c r="AE72" s="73" t="s">
        <v>129</v>
      </c>
      <c r="AF72" s="89"/>
      <c r="AG72" s="90"/>
    </row>
    <row r="73" spans="1:33" ht="36.75" customHeight="1" x14ac:dyDescent="0.35">
      <c r="A73" s="691"/>
      <c r="B73" s="93" t="s">
        <v>255</v>
      </c>
      <c r="C73" s="694"/>
      <c r="D73" s="94"/>
      <c r="E73" s="94"/>
      <c r="F73" s="94"/>
      <c r="G73" s="94"/>
      <c r="H73" s="94"/>
      <c r="I73" s="94"/>
      <c r="J73" s="94"/>
      <c r="K73" s="94"/>
      <c r="L73" s="94"/>
      <c r="M73" s="94"/>
      <c r="N73" s="94"/>
      <c r="O73" s="94"/>
      <c r="P73" s="94"/>
      <c r="Q73" s="94"/>
      <c r="R73" s="94"/>
      <c r="S73" s="94"/>
      <c r="T73" s="94"/>
      <c r="U73" s="94"/>
      <c r="V73" s="94"/>
      <c r="W73" s="94"/>
      <c r="X73" s="94"/>
      <c r="Y73" s="94"/>
      <c r="Z73" s="94"/>
      <c r="AA73" s="94"/>
      <c r="AB73" s="73" t="s">
        <v>190</v>
      </c>
      <c r="AC73" s="74">
        <v>43586</v>
      </c>
      <c r="AD73" s="74">
        <v>43616</v>
      </c>
      <c r="AE73" s="73" t="s">
        <v>129</v>
      </c>
      <c r="AF73" s="89"/>
      <c r="AG73" s="90"/>
    </row>
    <row r="74" spans="1:33" ht="82.5" customHeight="1" x14ac:dyDescent="0.35">
      <c r="A74" s="691"/>
      <c r="B74" s="96" t="s">
        <v>151</v>
      </c>
      <c r="C74" s="694"/>
      <c r="D74" s="94"/>
      <c r="E74" s="94"/>
      <c r="F74" s="94"/>
      <c r="G74" s="94"/>
      <c r="H74" s="94"/>
      <c r="I74" s="94"/>
      <c r="J74" s="94"/>
      <c r="K74" s="94"/>
      <c r="L74" s="94"/>
      <c r="M74" s="94"/>
      <c r="N74" s="94"/>
      <c r="O74" s="94"/>
      <c r="P74" s="94"/>
      <c r="Q74" s="94"/>
      <c r="R74" s="94"/>
      <c r="S74" s="94"/>
      <c r="T74" s="94"/>
      <c r="U74" s="94"/>
      <c r="V74" s="94"/>
      <c r="W74" s="94"/>
      <c r="X74" s="94"/>
      <c r="Y74" s="94"/>
      <c r="Z74" s="94"/>
      <c r="AA74" s="94"/>
      <c r="AB74" s="73" t="s">
        <v>190</v>
      </c>
      <c r="AC74" s="74">
        <v>43556</v>
      </c>
      <c r="AD74" s="74">
        <v>43830</v>
      </c>
      <c r="AE74" s="73" t="s">
        <v>129</v>
      </c>
      <c r="AF74" s="89"/>
      <c r="AG74" s="90"/>
    </row>
    <row r="75" spans="1:33" ht="31.5" x14ac:dyDescent="0.35">
      <c r="A75" s="691"/>
      <c r="B75" s="93" t="s">
        <v>256</v>
      </c>
      <c r="C75" s="694"/>
      <c r="D75" s="94"/>
      <c r="E75" s="94"/>
      <c r="F75" s="94"/>
      <c r="G75" s="94"/>
      <c r="H75" s="94"/>
      <c r="I75" s="94"/>
      <c r="J75" s="94"/>
      <c r="K75" s="94"/>
      <c r="L75" s="94"/>
      <c r="M75" s="94"/>
      <c r="N75" s="94"/>
      <c r="O75" s="94"/>
      <c r="P75" s="94"/>
      <c r="Q75" s="94"/>
      <c r="R75" s="94"/>
      <c r="S75" s="94"/>
      <c r="T75" s="94"/>
      <c r="U75" s="94"/>
      <c r="V75" s="94"/>
      <c r="W75" s="94"/>
      <c r="X75" s="94"/>
      <c r="Y75" s="94"/>
      <c r="Z75" s="94"/>
      <c r="AA75" s="94"/>
      <c r="AB75" s="73" t="s">
        <v>190</v>
      </c>
      <c r="AC75" s="74">
        <v>43739</v>
      </c>
      <c r="AD75" s="74">
        <v>43769</v>
      </c>
      <c r="AE75" s="73" t="s">
        <v>129</v>
      </c>
      <c r="AF75" s="89"/>
      <c r="AG75" s="90"/>
    </row>
    <row r="76" spans="1:33" ht="151.5" customHeight="1" x14ac:dyDescent="0.35">
      <c r="A76" s="691"/>
      <c r="B76" s="93" t="s">
        <v>257</v>
      </c>
      <c r="C76" s="694"/>
      <c r="D76" s="94"/>
      <c r="E76" s="94"/>
      <c r="F76" s="94"/>
      <c r="G76" s="94"/>
      <c r="H76" s="94"/>
      <c r="I76" s="94"/>
      <c r="J76" s="94"/>
      <c r="K76" s="94"/>
      <c r="L76" s="94"/>
      <c r="M76" s="94"/>
      <c r="N76" s="94"/>
      <c r="O76" s="94"/>
      <c r="P76" s="94"/>
      <c r="Q76" s="94"/>
      <c r="R76" s="94"/>
      <c r="S76" s="94"/>
      <c r="T76" s="94"/>
      <c r="U76" s="94"/>
      <c r="V76" s="94"/>
      <c r="W76" s="94"/>
      <c r="X76" s="94"/>
      <c r="Y76" s="94"/>
      <c r="Z76" s="94"/>
      <c r="AA76" s="94"/>
      <c r="AB76" s="73" t="s">
        <v>190</v>
      </c>
      <c r="AC76" s="74">
        <v>43525</v>
      </c>
      <c r="AD76" s="74">
        <v>43615</v>
      </c>
      <c r="AE76" s="73" t="s">
        <v>129</v>
      </c>
      <c r="AF76" s="89"/>
      <c r="AG76" s="90"/>
    </row>
    <row r="77" spans="1:33" ht="31.5" x14ac:dyDescent="0.35">
      <c r="A77" s="691"/>
      <c r="B77" s="93" t="s">
        <v>258</v>
      </c>
      <c r="C77" s="694"/>
      <c r="D77" s="94"/>
      <c r="E77" s="94"/>
      <c r="F77" s="94"/>
      <c r="G77" s="94"/>
      <c r="H77" s="94"/>
      <c r="I77" s="94"/>
      <c r="J77" s="94"/>
      <c r="K77" s="94"/>
      <c r="L77" s="94"/>
      <c r="M77" s="94"/>
      <c r="N77" s="94"/>
      <c r="O77" s="94"/>
      <c r="P77" s="94"/>
      <c r="Q77" s="94"/>
      <c r="R77" s="94"/>
      <c r="S77" s="94"/>
      <c r="T77" s="94"/>
      <c r="U77" s="94"/>
      <c r="V77" s="94"/>
      <c r="W77" s="94"/>
      <c r="X77" s="94"/>
      <c r="Y77" s="94"/>
      <c r="Z77" s="94"/>
      <c r="AA77" s="94"/>
      <c r="AB77" s="73" t="s">
        <v>190</v>
      </c>
      <c r="AC77" s="74">
        <v>43556</v>
      </c>
      <c r="AD77" s="74">
        <v>43585</v>
      </c>
      <c r="AE77" s="73" t="s">
        <v>129</v>
      </c>
      <c r="AF77" s="89"/>
      <c r="AG77" s="90"/>
    </row>
    <row r="78" spans="1:33" ht="81.75" customHeight="1" x14ac:dyDescent="0.35">
      <c r="A78" s="691"/>
      <c r="B78" s="93" t="s">
        <v>259</v>
      </c>
      <c r="C78" s="694"/>
      <c r="D78" s="94"/>
      <c r="E78" s="94"/>
      <c r="F78" s="94"/>
      <c r="G78" s="94"/>
      <c r="H78" s="94"/>
      <c r="I78" s="94"/>
      <c r="J78" s="94"/>
      <c r="K78" s="94"/>
      <c r="L78" s="94"/>
      <c r="M78" s="94"/>
      <c r="N78" s="94"/>
      <c r="O78" s="94"/>
      <c r="P78" s="94"/>
      <c r="Q78" s="94"/>
      <c r="R78" s="94"/>
      <c r="S78" s="94"/>
      <c r="T78" s="94"/>
      <c r="U78" s="94"/>
      <c r="V78" s="94"/>
      <c r="W78" s="94"/>
      <c r="X78" s="94"/>
      <c r="Y78" s="94"/>
      <c r="Z78" s="94"/>
      <c r="AA78" s="94"/>
      <c r="AB78" s="73" t="s">
        <v>190</v>
      </c>
      <c r="AC78" s="74">
        <v>43525</v>
      </c>
      <c r="AD78" s="74">
        <v>43830</v>
      </c>
      <c r="AE78" s="73" t="s">
        <v>129</v>
      </c>
      <c r="AF78" s="89"/>
      <c r="AG78" s="90"/>
    </row>
    <row r="79" spans="1:33" ht="112.5" customHeight="1" x14ac:dyDescent="0.35">
      <c r="A79" s="692"/>
      <c r="B79" s="96" t="s">
        <v>153</v>
      </c>
      <c r="C79" s="695"/>
      <c r="D79" s="94"/>
      <c r="E79" s="94"/>
      <c r="F79" s="94"/>
      <c r="G79" s="94"/>
      <c r="H79" s="94"/>
      <c r="I79" s="94"/>
      <c r="J79" s="94"/>
      <c r="K79" s="94"/>
      <c r="L79" s="94"/>
      <c r="M79" s="94"/>
      <c r="N79" s="94"/>
      <c r="O79" s="94"/>
      <c r="P79" s="94"/>
      <c r="Q79" s="94"/>
      <c r="R79" s="94"/>
      <c r="S79" s="94"/>
      <c r="T79" s="94"/>
      <c r="U79" s="94"/>
      <c r="V79" s="94"/>
      <c r="W79" s="94"/>
      <c r="X79" s="94"/>
      <c r="Y79" s="94"/>
      <c r="Z79" s="94"/>
      <c r="AA79" s="94"/>
      <c r="AB79" s="73" t="s">
        <v>190</v>
      </c>
      <c r="AC79" s="74">
        <v>43525</v>
      </c>
      <c r="AD79" s="74">
        <v>43830</v>
      </c>
      <c r="AE79" s="73" t="s">
        <v>129</v>
      </c>
      <c r="AF79" s="89"/>
      <c r="AG79" s="90"/>
    </row>
    <row r="80" spans="1:33" ht="16.5" customHeight="1" x14ac:dyDescent="0.35">
      <c r="A80" s="97"/>
      <c r="B80" s="660" t="s">
        <v>260</v>
      </c>
      <c r="C80" s="663" t="s">
        <v>186</v>
      </c>
      <c r="D80" s="669" t="s">
        <v>169</v>
      </c>
      <c r="E80" s="669"/>
      <c r="F80" s="669" t="s">
        <v>170</v>
      </c>
      <c r="G80" s="669"/>
      <c r="H80" s="669" t="s">
        <v>171</v>
      </c>
      <c r="I80" s="669"/>
      <c r="J80" s="669" t="s">
        <v>172</v>
      </c>
      <c r="K80" s="669"/>
      <c r="L80" s="669" t="s">
        <v>173</v>
      </c>
      <c r="M80" s="669"/>
      <c r="N80" s="669" t="s">
        <v>174</v>
      </c>
      <c r="O80" s="669"/>
      <c r="P80" s="669" t="s">
        <v>175</v>
      </c>
      <c r="Q80" s="669"/>
      <c r="R80" s="669" t="s">
        <v>176</v>
      </c>
      <c r="S80" s="669"/>
      <c r="T80" s="669" t="s">
        <v>177</v>
      </c>
      <c r="U80" s="669"/>
      <c r="V80" s="669" t="s">
        <v>178</v>
      </c>
      <c r="W80" s="669"/>
      <c r="X80" s="669" t="s">
        <v>179</v>
      </c>
      <c r="Y80" s="669"/>
      <c r="Z80" s="669" t="s">
        <v>180</v>
      </c>
      <c r="AA80" s="669"/>
      <c r="AB80" s="669"/>
      <c r="AC80" s="666"/>
      <c r="AD80" s="666"/>
      <c r="AE80" s="669"/>
      <c r="AF80" s="670"/>
      <c r="AG80" s="671"/>
    </row>
    <row r="81" spans="1:33" ht="16.5" customHeight="1" x14ac:dyDescent="0.35">
      <c r="A81" s="97"/>
      <c r="B81" s="661"/>
      <c r="C81" s="664"/>
      <c r="D81" s="669"/>
      <c r="E81" s="669"/>
      <c r="F81" s="669"/>
      <c r="G81" s="669"/>
      <c r="H81" s="669"/>
      <c r="I81" s="669"/>
      <c r="J81" s="669"/>
      <c r="K81" s="669"/>
      <c r="L81" s="669"/>
      <c r="M81" s="669"/>
      <c r="N81" s="669"/>
      <c r="O81" s="669"/>
      <c r="P81" s="669"/>
      <c r="Q81" s="669"/>
      <c r="R81" s="669"/>
      <c r="S81" s="669"/>
      <c r="T81" s="669"/>
      <c r="U81" s="669"/>
      <c r="V81" s="669"/>
      <c r="W81" s="669"/>
      <c r="X81" s="669"/>
      <c r="Y81" s="669"/>
      <c r="Z81" s="669"/>
      <c r="AA81" s="669"/>
      <c r="AB81" s="669"/>
      <c r="AC81" s="667"/>
      <c r="AD81" s="667"/>
      <c r="AE81" s="669"/>
      <c r="AF81" s="672"/>
      <c r="AG81" s="673"/>
    </row>
    <row r="82" spans="1:33" ht="36.75" customHeight="1" x14ac:dyDescent="0.35">
      <c r="A82" s="97"/>
      <c r="B82" s="662"/>
      <c r="C82" s="665"/>
      <c r="D82" s="64" t="s">
        <v>37</v>
      </c>
      <c r="E82" s="65" t="s">
        <v>38</v>
      </c>
      <c r="F82" s="64" t="s">
        <v>37</v>
      </c>
      <c r="G82" s="65" t="s">
        <v>38</v>
      </c>
      <c r="H82" s="64" t="s">
        <v>37</v>
      </c>
      <c r="I82" s="65" t="s">
        <v>38</v>
      </c>
      <c r="J82" s="64" t="s">
        <v>37</v>
      </c>
      <c r="K82" s="65" t="s">
        <v>38</v>
      </c>
      <c r="L82" s="64" t="s">
        <v>37</v>
      </c>
      <c r="M82" s="65" t="s">
        <v>38</v>
      </c>
      <c r="N82" s="64" t="s">
        <v>37</v>
      </c>
      <c r="O82" s="65" t="s">
        <v>38</v>
      </c>
      <c r="P82" s="64" t="s">
        <v>37</v>
      </c>
      <c r="Q82" s="65" t="s">
        <v>38</v>
      </c>
      <c r="R82" s="64" t="s">
        <v>37</v>
      </c>
      <c r="S82" s="65" t="s">
        <v>38</v>
      </c>
      <c r="T82" s="64" t="s">
        <v>37</v>
      </c>
      <c r="U82" s="65" t="s">
        <v>38</v>
      </c>
      <c r="V82" s="64" t="s">
        <v>37</v>
      </c>
      <c r="W82" s="65" t="s">
        <v>38</v>
      </c>
      <c r="X82" s="64" t="s">
        <v>37</v>
      </c>
      <c r="Y82" s="65" t="s">
        <v>38</v>
      </c>
      <c r="Z82" s="64" t="s">
        <v>37</v>
      </c>
      <c r="AA82" s="65" t="s">
        <v>38</v>
      </c>
      <c r="AB82" s="669"/>
      <c r="AC82" s="668"/>
      <c r="AD82" s="668"/>
      <c r="AE82" s="669"/>
      <c r="AF82" s="674"/>
      <c r="AG82" s="675"/>
    </row>
    <row r="83" spans="1:33" ht="126" customHeight="1" x14ac:dyDescent="0.35">
      <c r="A83" s="676" t="s">
        <v>261</v>
      </c>
      <c r="B83" s="93" t="s">
        <v>262</v>
      </c>
      <c r="C83" s="76" t="s">
        <v>263</v>
      </c>
      <c r="D83" s="94"/>
      <c r="E83" s="94"/>
      <c r="F83" s="94"/>
      <c r="G83" s="94"/>
      <c r="H83" s="94"/>
      <c r="I83" s="94"/>
      <c r="J83" s="94"/>
      <c r="K83" s="94"/>
      <c r="L83" s="94"/>
      <c r="M83" s="94"/>
      <c r="N83" s="94"/>
      <c r="O83" s="94"/>
      <c r="P83" s="94"/>
      <c r="Q83" s="94"/>
      <c r="R83" s="94"/>
      <c r="S83" s="94"/>
      <c r="T83" s="94"/>
      <c r="U83" s="94"/>
      <c r="V83" s="94"/>
      <c r="W83" s="94"/>
      <c r="X83" s="94"/>
      <c r="Y83" s="94"/>
      <c r="Z83" s="94"/>
      <c r="AA83" s="94"/>
      <c r="AB83" s="73" t="s">
        <v>190</v>
      </c>
      <c r="AC83" s="74">
        <v>43525</v>
      </c>
      <c r="AD83" s="74">
        <v>43830</v>
      </c>
      <c r="AE83" s="73" t="s">
        <v>129</v>
      </c>
      <c r="AF83" s="89"/>
      <c r="AG83" s="90"/>
    </row>
    <row r="84" spans="1:33" ht="198.75" customHeight="1" x14ac:dyDescent="0.35">
      <c r="A84" s="676"/>
      <c r="B84" s="677" t="s">
        <v>264</v>
      </c>
      <c r="C84" s="680" t="s">
        <v>265</v>
      </c>
      <c r="D84" s="94"/>
      <c r="E84" s="94"/>
      <c r="F84" s="94"/>
      <c r="G84" s="94"/>
      <c r="H84" s="94"/>
      <c r="I84" s="94"/>
      <c r="J84" s="94"/>
      <c r="K84" s="94"/>
      <c r="L84" s="94"/>
      <c r="M84" s="94"/>
      <c r="N84" s="94"/>
      <c r="O84" s="94"/>
      <c r="P84" s="94"/>
      <c r="Q84" s="94"/>
      <c r="R84" s="94"/>
      <c r="S84" s="94"/>
      <c r="T84" s="94"/>
      <c r="U84" s="94"/>
      <c r="V84" s="94"/>
      <c r="W84" s="94"/>
      <c r="X84" s="94"/>
      <c r="Y84" s="94"/>
      <c r="Z84" s="94"/>
      <c r="AA84" s="94"/>
      <c r="AB84" s="73" t="s">
        <v>190</v>
      </c>
      <c r="AC84" s="683">
        <v>43556</v>
      </c>
      <c r="AD84" s="683">
        <v>43799</v>
      </c>
      <c r="AE84" s="73"/>
      <c r="AF84" s="89"/>
      <c r="AG84" s="90"/>
    </row>
    <row r="85" spans="1:33" ht="114.75" customHeight="1" x14ac:dyDescent="0.35">
      <c r="A85" s="676"/>
      <c r="B85" s="678"/>
      <c r="C85" s="681"/>
      <c r="D85" s="94"/>
      <c r="E85" s="94"/>
      <c r="F85" s="94"/>
      <c r="G85" s="94"/>
      <c r="H85" s="94"/>
      <c r="I85" s="94"/>
      <c r="J85" s="94"/>
      <c r="K85" s="94"/>
      <c r="L85" s="94"/>
      <c r="M85" s="94"/>
      <c r="N85" s="94"/>
      <c r="O85" s="94"/>
      <c r="P85" s="94"/>
      <c r="Q85" s="94"/>
      <c r="R85" s="94"/>
      <c r="S85" s="94"/>
      <c r="T85" s="94"/>
      <c r="U85" s="94"/>
      <c r="V85" s="94"/>
      <c r="W85" s="94"/>
      <c r="X85" s="94"/>
      <c r="Y85" s="94"/>
      <c r="Z85" s="94"/>
      <c r="AA85" s="94"/>
      <c r="AB85" s="73" t="s">
        <v>190</v>
      </c>
      <c r="AC85" s="684"/>
      <c r="AD85" s="684"/>
      <c r="AE85" s="73" t="s">
        <v>227</v>
      </c>
      <c r="AF85" s="89"/>
      <c r="AG85" s="90"/>
    </row>
    <row r="86" spans="1:33" ht="60" customHeight="1" x14ac:dyDescent="0.35">
      <c r="A86" s="676"/>
      <c r="B86" s="679"/>
      <c r="C86" s="682"/>
      <c r="D86" s="94"/>
      <c r="E86" s="94"/>
      <c r="F86" s="94"/>
      <c r="G86" s="94"/>
      <c r="H86" s="94"/>
      <c r="I86" s="94"/>
      <c r="J86" s="94"/>
      <c r="K86" s="94"/>
      <c r="L86" s="94"/>
      <c r="M86" s="94"/>
      <c r="N86" s="94"/>
      <c r="O86" s="94"/>
      <c r="P86" s="94"/>
      <c r="Q86" s="94"/>
      <c r="R86" s="94"/>
      <c r="S86" s="94"/>
      <c r="T86" s="94"/>
      <c r="U86" s="94"/>
      <c r="V86" s="94"/>
      <c r="W86" s="94"/>
      <c r="X86" s="94"/>
      <c r="Y86" s="94"/>
      <c r="Z86" s="94"/>
      <c r="AA86" s="94"/>
      <c r="AB86" s="73" t="s">
        <v>190</v>
      </c>
      <c r="AC86" s="685"/>
      <c r="AD86" s="685"/>
      <c r="AE86" s="73" t="s">
        <v>227</v>
      </c>
      <c r="AF86" s="89"/>
      <c r="AG86" s="90"/>
    </row>
    <row r="87" spans="1:33" ht="36.75" customHeight="1" x14ac:dyDescent="0.35">
      <c r="A87" s="676"/>
      <c r="B87" s="95" t="s">
        <v>266</v>
      </c>
      <c r="C87" s="98"/>
      <c r="D87" s="99"/>
      <c r="E87" s="99"/>
      <c r="F87" s="99"/>
      <c r="G87" s="99"/>
      <c r="H87" s="99"/>
      <c r="I87" s="99"/>
      <c r="J87" s="99"/>
      <c r="K87" s="99"/>
      <c r="L87" s="99"/>
      <c r="M87" s="99"/>
      <c r="N87" s="99"/>
      <c r="O87" s="99"/>
      <c r="P87" s="99"/>
      <c r="Q87" s="99"/>
      <c r="R87" s="99"/>
      <c r="S87" s="99"/>
      <c r="T87" s="99"/>
      <c r="U87" s="99"/>
      <c r="V87" s="99"/>
      <c r="W87" s="99"/>
      <c r="X87" s="99"/>
      <c r="Y87" s="99"/>
      <c r="Z87" s="99"/>
      <c r="AA87" s="99"/>
      <c r="AB87" s="100"/>
      <c r="AC87" s="100"/>
      <c r="AD87" s="100"/>
      <c r="AE87" s="100"/>
      <c r="AF87" s="101"/>
      <c r="AG87" s="102"/>
    </row>
    <row r="88" spans="1:33" ht="36.75" customHeight="1" x14ac:dyDescent="0.35">
      <c r="A88" s="676"/>
      <c r="B88" s="93" t="s">
        <v>267</v>
      </c>
      <c r="C88" s="686" t="s">
        <v>268</v>
      </c>
      <c r="D88" s="94"/>
      <c r="E88" s="94"/>
      <c r="F88" s="94"/>
      <c r="G88" s="94"/>
      <c r="H88" s="94"/>
      <c r="I88" s="94"/>
      <c r="J88" s="94"/>
      <c r="K88" s="94"/>
      <c r="L88" s="94"/>
      <c r="M88" s="94"/>
      <c r="N88" s="94"/>
      <c r="O88" s="94"/>
      <c r="P88" s="94"/>
      <c r="Q88" s="94"/>
      <c r="R88" s="94"/>
      <c r="S88" s="94"/>
      <c r="T88" s="94"/>
      <c r="U88" s="94"/>
      <c r="V88" s="94"/>
      <c r="W88" s="94"/>
      <c r="X88" s="94"/>
      <c r="Y88" s="94"/>
      <c r="Z88" s="94"/>
      <c r="AA88" s="94"/>
      <c r="AB88" s="73" t="s">
        <v>190</v>
      </c>
      <c r="AC88" s="74">
        <v>43617</v>
      </c>
      <c r="AD88" s="74">
        <v>43769</v>
      </c>
      <c r="AE88" s="73" t="s">
        <v>204</v>
      </c>
      <c r="AF88" s="89"/>
      <c r="AG88" s="90"/>
    </row>
    <row r="89" spans="1:33" ht="83.25" customHeight="1" x14ac:dyDescent="0.35">
      <c r="A89" s="676"/>
      <c r="B89" s="93" t="s">
        <v>269</v>
      </c>
      <c r="C89" s="687"/>
      <c r="D89" s="94"/>
      <c r="E89" s="94"/>
      <c r="F89" s="94"/>
      <c r="G89" s="94"/>
      <c r="H89" s="94"/>
      <c r="I89" s="94"/>
      <c r="J89" s="94"/>
      <c r="K89" s="94"/>
      <c r="L89" s="94"/>
      <c r="M89" s="94"/>
      <c r="N89" s="94"/>
      <c r="O89" s="94"/>
      <c r="P89" s="94"/>
      <c r="Q89" s="94"/>
      <c r="R89" s="94"/>
      <c r="S89" s="94"/>
      <c r="T89" s="94"/>
      <c r="U89" s="94"/>
      <c r="V89" s="94"/>
      <c r="W89" s="94"/>
      <c r="X89" s="94"/>
      <c r="Y89" s="94"/>
      <c r="Z89" s="94"/>
      <c r="AA89" s="94"/>
      <c r="AB89" s="73" t="s">
        <v>190</v>
      </c>
      <c r="AC89" s="74">
        <v>43556</v>
      </c>
      <c r="AD89" s="74">
        <v>43646</v>
      </c>
      <c r="AE89" s="73" t="s">
        <v>129</v>
      </c>
      <c r="AF89" s="89"/>
      <c r="AG89" s="90"/>
    </row>
    <row r="90" spans="1:33" ht="83.25" customHeight="1" x14ac:dyDescent="0.35">
      <c r="A90" s="676"/>
      <c r="B90" s="93" t="s">
        <v>270</v>
      </c>
      <c r="C90" s="688"/>
      <c r="D90" s="94"/>
      <c r="E90" s="94"/>
      <c r="F90" s="94"/>
      <c r="G90" s="94"/>
      <c r="H90" s="94"/>
      <c r="I90" s="94"/>
      <c r="J90" s="94"/>
      <c r="K90" s="94"/>
      <c r="L90" s="94"/>
      <c r="M90" s="94"/>
      <c r="N90" s="94"/>
      <c r="O90" s="94"/>
      <c r="P90" s="94"/>
      <c r="Q90" s="94"/>
      <c r="R90" s="94"/>
      <c r="S90" s="94"/>
      <c r="T90" s="94"/>
      <c r="U90" s="94"/>
      <c r="V90" s="94"/>
      <c r="W90" s="94"/>
      <c r="X90" s="94"/>
      <c r="Y90" s="94"/>
      <c r="Z90" s="94"/>
      <c r="AA90" s="94"/>
      <c r="AB90" s="73" t="s">
        <v>190</v>
      </c>
      <c r="AC90" s="74">
        <v>43556</v>
      </c>
      <c r="AD90" s="74">
        <v>43646</v>
      </c>
      <c r="AE90" s="73" t="s">
        <v>129</v>
      </c>
      <c r="AF90" s="89"/>
      <c r="AG90" s="90"/>
    </row>
    <row r="91" spans="1:33" ht="16.5" customHeight="1" x14ac:dyDescent="0.35">
      <c r="A91" s="676"/>
      <c r="B91" s="660" t="s">
        <v>213</v>
      </c>
      <c r="C91" s="663" t="s">
        <v>186</v>
      </c>
      <c r="D91" s="669" t="s">
        <v>169</v>
      </c>
      <c r="E91" s="669"/>
      <c r="F91" s="669" t="s">
        <v>170</v>
      </c>
      <c r="G91" s="669"/>
      <c r="H91" s="669" t="s">
        <v>171</v>
      </c>
      <c r="I91" s="669"/>
      <c r="J91" s="669" t="s">
        <v>172</v>
      </c>
      <c r="K91" s="669"/>
      <c r="L91" s="669" t="s">
        <v>173</v>
      </c>
      <c r="M91" s="669"/>
      <c r="N91" s="669" t="s">
        <v>174</v>
      </c>
      <c r="O91" s="669"/>
      <c r="P91" s="669" t="s">
        <v>175</v>
      </c>
      <c r="Q91" s="669"/>
      <c r="R91" s="669" t="s">
        <v>176</v>
      </c>
      <c r="S91" s="669"/>
      <c r="T91" s="669" t="s">
        <v>177</v>
      </c>
      <c r="U91" s="669"/>
      <c r="V91" s="669" t="s">
        <v>178</v>
      </c>
      <c r="W91" s="669"/>
      <c r="X91" s="669" t="s">
        <v>179</v>
      </c>
      <c r="Y91" s="669"/>
      <c r="Z91" s="669" t="s">
        <v>180</v>
      </c>
      <c r="AA91" s="669"/>
      <c r="AB91" s="669"/>
      <c r="AC91" s="666"/>
      <c r="AD91" s="666"/>
      <c r="AE91" s="669"/>
      <c r="AF91" s="670"/>
      <c r="AG91" s="671"/>
    </row>
    <row r="92" spans="1:33" ht="16.5" customHeight="1" x14ac:dyDescent="0.35">
      <c r="A92" s="676"/>
      <c r="B92" s="661"/>
      <c r="C92" s="664"/>
      <c r="D92" s="669"/>
      <c r="E92" s="669"/>
      <c r="F92" s="669"/>
      <c r="G92" s="669"/>
      <c r="H92" s="669"/>
      <c r="I92" s="669"/>
      <c r="J92" s="669"/>
      <c r="K92" s="669"/>
      <c r="L92" s="669"/>
      <c r="M92" s="669"/>
      <c r="N92" s="669"/>
      <c r="O92" s="669"/>
      <c r="P92" s="669"/>
      <c r="Q92" s="669"/>
      <c r="R92" s="669"/>
      <c r="S92" s="669"/>
      <c r="T92" s="669"/>
      <c r="U92" s="669"/>
      <c r="V92" s="669"/>
      <c r="W92" s="669"/>
      <c r="X92" s="669"/>
      <c r="Y92" s="669"/>
      <c r="Z92" s="669"/>
      <c r="AA92" s="669"/>
      <c r="AB92" s="669"/>
      <c r="AC92" s="667"/>
      <c r="AD92" s="667"/>
      <c r="AE92" s="669"/>
      <c r="AF92" s="672"/>
      <c r="AG92" s="673"/>
    </row>
    <row r="93" spans="1:33" ht="36.75" customHeight="1" x14ac:dyDescent="0.35">
      <c r="A93" s="676" t="s">
        <v>271</v>
      </c>
      <c r="B93" s="662"/>
      <c r="C93" s="665"/>
      <c r="D93" s="64" t="s">
        <v>37</v>
      </c>
      <c r="E93" s="65" t="s">
        <v>38</v>
      </c>
      <c r="F93" s="64" t="s">
        <v>37</v>
      </c>
      <c r="G93" s="65" t="s">
        <v>38</v>
      </c>
      <c r="H93" s="64" t="s">
        <v>37</v>
      </c>
      <c r="I93" s="65" t="s">
        <v>38</v>
      </c>
      <c r="J93" s="64" t="s">
        <v>37</v>
      </c>
      <c r="K93" s="65" t="s">
        <v>38</v>
      </c>
      <c r="L93" s="64" t="s">
        <v>37</v>
      </c>
      <c r="M93" s="65" t="s">
        <v>38</v>
      </c>
      <c r="N93" s="64" t="s">
        <v>37</v>
      </c>
      <c r="O93" s="65" t="s">
        <v>38</v>
      </c>
      <c r="P93" s="64" t="s">
        <v>37</v>
      </c>
      <c r="Q93" s="65" t="s">
        <v>38</v>
      </c>
      <c r="R93" s="64" t="s">
        <v>37</v>
      </c>
      <c r="S93" s="65" t="s">
        <v>38</v>
      </c>
      <c r="T93" s="64" t="s">
        <v>37</v>
      </c>
      <c r="U93" s="65" t="s">
        <v>38</v>
      </c>
      <c r="V93" s="64" t="s">
        <v>37</v>
      </c>
      <c r="W93" s="65" t="s">
        <v>38</v>
      </c>
      <c r="X93" s="64" t="s">
        <v>37</v>
      </c>
      <c r="Y93" s="65" t="s">
        <v>38</v>
      </c>
      <c r="Z93" s="64" t="s">
        <v>37</v>
      </c>
      <c r="AA93" s="65" t="s">
        <v>38</v>
      </c>
      <c r="AB93" s="669"/>
      <c r="AC93" s="668"/>
      <c r="AD93" s="668"/>
      <c r="AE93" s="669"/>
      <c r="AF93" s="674"/>
      <c r="AG93" s="675"/>
    </row>
    <row r="94" spans="1:33" ht="36.75" customHeight="1" x14ac:dyDescent="0.35">
      <c r="A94" s="676"/>
      <c r="B94" s="93" t="s">
        <v>272</v>
      </c>
      <c r="C94" s="83"/>
      <c r="D94" s="94"/>
      <c r="E94" s="94"/>
      <c r="F94" s="94"/>
      <c r="G94" s="94"/>
      <c r="H94" s="94"/>
      <c r="I94" s="94"/>
      <c r="J94" s="94"/>
      <c r="K94" s="94"/>
      <c r="L94" s="94"/>
      <c r="M94" s="94"/>
      <c r="N94" s="94"/>
      <c r="O94" s="94"/>
      <c r="P94" s="94"/>
      <c r="Q94" s="94"/>
      <c r="R94" s="94"/>
      <c r="S94" s="94"/>
      <c r="T94" s="94"/>
      <c r="U94" s="94"/>
      <c r="V94" s="94"/>
      <c r="W94" s="94"/>
      <c r="X94" s="94"/>
      <c r="Y94" s="94"/>
      <c r="Z94" s="94"/>
      <c r="AA94" s="94"/>
      <c r="AB94" s="73" t="s">
        <v>190</v>
      </c>
      <c r="AC94" s="74">
        <v>43770</v>
      </c>
      <c r="AD94" s="74">
        <v>43799</v>
      </c>
      <c r="AE94" s="73" t="s">
        <v>129</v>
      </c>
      <c r="AF94" s="89"/>
      <c r="AG94" s="90"/>
    </row>
    <row r="95" spans="1:33" ht="36.75" customHeight="1" x14ac:dyDescent="0.35">
      <c r="A95" s="676"/>
      <c r="B95" s="93" t="s">
        <v>273</v>
      </c>
      <c r="C95" s="83"/>
      <c r="D95" s="94"/>
      <c r="E95" s="94"/>
      <c r="F95" s="94"/>
      <c r="G95" s="94"/>
      <c r="H95" s="94"/>
      <c r="I95" s="94"/>
      <c r="J95" s="94"/>
      <c r="K95" s="94"/>
      <c r="L95" s="94"/>
      <c r="M95" s="94"/>
      <c r="N95" s="94"/>
      <c r="O95" s="94"/>
      <c r="P95" s="94"/>
      <c r="Q95" s="94"/>
      <c r="R95" s="94"/>
      <c r="S95" s="94"/>
      <c r="T95" s="94"/>
      <c r="U95" s="94"/>
      <c r="V95" s="94"/>
      <c r="W95" s="94"/>
      <c r="X95" s="94"/>
      <c r="Y95" s="94"/>
      <c r="Z95" s="94"/>
      <c r="AA95" s="94"/>
      <c r="AB95" s="73" t="s">
        <v>190</v>
      </c>
      <c r="AC95" s="74">
        <v>43770</v>
      </c>
      <c r="AD95" s="74">
        <v>43799</v>
      </c>
      <c r="AE95" s="73" t="s">
        <v>274</v>
      </c>
      <c r="AF95" s="89"/>
      <c r="AG95" s="90"/>
    </row>
    <row r="96" spans="1:33" ht="36.75" customHeight="1" x14ac:dyDescent="0.35">
      <c r="A96" s="676"/>
      <c r="B96" s="96" t="s">
        <v>275</v>
      </c>
      <c r="C96" s="83"/>
      <c r="D96" s="94"/>
      <c r="E96" s="94"/>
      <c r="F96" s="94"/>
      <c r="G96" s="94"/>
      <c r="H96" s="94"/>
      <c r="I96" s="94"/>
      <c r="J96" s="94"/>
      <c r="K96" s="94"/>
      <c r="L96" s="94"/>
      <c r="M96" s="94"/>
      <c r="N96" s="94"/>
      <c r="O96" s="94"/>
      <c r="P96" s="94"/>
      <c r="Q96" s="94"/>
      <c r="R96" s="94"/>
      <c r="S96" s="94"/>
      <c r="T96" s="94"/>
      <c r="U96" s="94"/>
      <c r="V96" s="94"/>
      <c r="W96" s="94"/>
      <c r="X96" s="94"/>
      <c r="Y96" s="94"/>
      <c r="Z96" s="94"/>
      <c r="AA96" s="94"/>
      <c r="AB96" s="73" t="s">
        <v>190</v>
      </c>
      <c r="AC96" s="73" t="s">
        <v>276</v>
      </c>
      <c r="AD96" s="73" t="s">
        <v>276</v>
      </c>
      <c r="AE96" s="73" t="s">
        <v>204</v>
      </c>
      <c r="AF96" s="89"/>
      <c r="AG96" s="90"/>
    </row>
    <row r="97" spans="1:35" ht="67.5" customHeight="1" x14ac:dyDescent="0.35">
      <c r="A97" s="676"/>
      <c r="B97" s="96" t="s">
        <v>277</v>
      </c>
      <c r="C97" s="83"/>
      <c r="D97" s="94"/>
      <c r="E97" s="94"/>
      <c r="F97" s="94"/>
      <c r="G97" s="94"/>
      <c r="H97" s="94"/>
      <c r="I97" s="94"/>
      <c r="J97" s="94"/>
      <c r="K97" s="94"/>
      <c r="L97" s="94"/>
      <c r="M97" s="94"/>
      <c r="N97" s="94"/>
      <c r="O97" s="94"/>
      <c r="P97" s="94"/>
      <c r="Q97" s="94"/>
      <c r="R97" s="94"/>
      <c r="S97" s="94"/>
      <c r="T97" s="94"/>
      <c r="U97" s="94"/>
      <c r="V97" s="94"/>
      <c r="W97" s="94"/>
      <c r="X97" s="94"/>
      <c r="Y97" s="94"/>
      <c r="Z97" s="94"/>
      <c r="AA97" s="94"/>
      <c r="AB97" s="73" t="s">
        <v>190</v>
      </c>
      <c r="AC97" s="73" t="s">
        <v>278</v>
      </c>
      <c r="AD97" s="73" t="s">
        <v>278</v>
      </c>
      <c r="AE97" s="73" t="s">
        <v>204</v>
      </c>
      <c r="AF97" s="89"/>
      <c r="AG97" s="90"/>
    </row>
    <row r="98" spans="1:35" ht="16.5" customHeight="1" x14ac:dyDescent="0.35">
      <c r="B98" s="677" t="s">
        <v>279</v>
      </c>
      <c r="C98" s="83"/>
      <c r="D98" s="647">
        <f t="shared" ref="D98:AA98" si="0">SUM(D15:D53)</f>
        <v>0</v>
      </c>
      <c r="E98" s="647">
        <f t="shared" si="0"/>
        <v>0</v>
      </c>
      <c r="F98" s="647">
        <f t="shared" si="0"/>
        <v>3</v>
      </c>
      <c r="G98" s="647">
        <f t="shared" si="0"/>
        <v>0</v>
      </c>
      <c r="H98" s="647">
        <f t="shared" si="0"/>
        <v>13</v>
      </c>
      <c r="I98" s="647">
        <f t="shared" si="0"/>
        <v>0</v>
      </c>
      <c r="J98" s="647">
        <f t="shared" si="0"/>
        <v>5</v>
      </c>
      <c r="K98" s="647">
        <f t="shared" si="0"/>
        <v>0</v>
      </c>
      <c r="L98" s="647">
        <f t="shared" si="0"/>
        <v>6</v>
      </c>
      <c r="M98" s="647">
        <f t="shared" si="0"/>
        <v>0</v>
      </c>
      <c r="N98" s="647">
        <f t="shared" si="0"/>
        <v>9</v>
      </c>
      <c r="O98" s="647">
        <f t="shared" si="0"/>
        <v>0</v>
      </c>
      <c r="P98" s="647">
        <f t="shared" si="0"/>
        <v>4</v>
      </c>
      <c r="Q98" s="647">
        <f t="shared" si="0"/>
        <v>0</v>
      </c>
      <c r="R98" s="647">
        <f t="shared" si="0"/>
        <v>3</v>
      </c>
      <c r="S98" s="647">
        <f t="shared" si="0"/>
        <v>0</v>
      </c>
      <c r="T98" s="647">
        <f t="shared" si="0"/>
        <v>3</v>
      </c>
      <c r="U98" s="647">
        <f t="shared" si="0"/>
        <v>0</v>
      </c>
      <c r="V98" s="647">
        <f t="shared" si="0"/>
        <v>4</v>
      </c>
      <c r="W98" s="647">
        <f t="shared" si="0"/>
        <v>0</v>
      </c>
      <c r="X98" s="647">
        <f t="shared" si="0"/>
        <v>2</v>
      </c>
      <c r="Y98" s="647">
        <f t="shared" si="0"/>
        <v>0</v>
      </c>
      <c r="Z98" s="647">
        <f t="shared" si="0"/>
        <v>0</v>
      </c>
      <c r="AA98" s="647">
        <f t="shared" si="0"/>
        <v>0</v>
      </c>
      <c r="AB98" s="648"/>
      <c r="AC98" s="649"/>
      <c r="AD98" s="649"/>
      <c r="AE98" s="650"/>
      <c r="AF98" s="648"/>
      <c r="AG98" s="650"/>
    </row>
    <row r="99" spans="1:35" x14ac:dyDescent="0.35">
      <c r="B99" s="678"/>
      <c r="C99" s="83"/>
      <c r="D99" s="647"/>
      <c r="E99" s="647"/>
      <c r="F99" s="647"/>
      <c r="G99" s="647"/>
      <c r="H99" s="647"/>
      <c r="I99" s="647"/>
      <c r="J99" s="647"/>
      <c r="K99" s="647"/>
      <c r="L99" s="647"/>
      <c r="M99" s="647"/>
      <c r="N99" s="647"/>
      <c r="O99" s="647"/>
      <c r="P99" s="647"/>
      <c r="Q99" s="647"/>
      <c r="R99" s="647"/>
      <c r="S99" s="647"/>
      <c r="T99" s="647"/>
      <c r="U99" s="647"/>
      <c r="V99" s="647"/>
      <c r="W99" s="647"/>
      <c r="X99" s="647"/>
      <c r="Y99" s="647"/>
      <c r="Z99" s="647"/>
      <c r="AA99" s="647"/>
      <c r="AB99" s="651"/>
      <c r="AC99" s="652"/>
      <c r="AD99" s="652"/>
      <c r="AE99" s="653"/>
      <c r="AF99" s="651"/>
      <c r="AG99" s="653"/>
    </row>
    <row r="100" spans="1:35" ht="16.5" customHeight="1" x14ac:dyDescent="0.35">
      <c r="B100" s="679"/>
      <c r="C100" s="83"/>
      <c r="D100" s="647"/>
      <c r="E100" s="647"/>
      <c r="F100" s="647"/>
      <c r="G100" s="647"/>
      <c r="H100" s="647"/>
      <c r="I100" s="647"/>
      <c r="J100" s="647"/>
      <c r="K100" s="647"/>
      <c r="L100" s="647"/>
      <c r="M100" s="647"/>
      <c r="N100" s="647"/>
      <c r="O100" s="647"/>
      <c r="P100" s="647"/>
      <c r="Q100" s="647"/>
      <c r="R100" s="647"/>
      <c r="S100" s="647"/>
      <c r="T100" s="647"/>
      <c r="U100" s="647"/>
      <c r="V100" s="647"/>
      <c r="W100" s="647"/>
      <c r="X100" s="647"/>
      <c r="Y100" s="647"/>
      <c r="Z100" s="647"/>
      <c r="AA100" s="647"/>
      <c r="AB100" s="654"/>
      <c r="AC100" s="655"/>
      <c r="AD100" s="655"/>
      <c r="AE100" s="656"/>
      <c r="AF100" s="654"/>
      <c r="AG100" s="656"/>
    </row>
    <row r="101" spans="1:35" x14ac:dyDescent="0.35">
      <c r="C101" s="657" t="s">
        <v>280</v>
      </c>
      <c r="D101" s="657"/>
      <c r="E101" s="657"/>
      <c r="F101" s="657"/>
      <c r="G101" s="657"/>
      <c r="H101" s="657"/>
      <c r="I101" s="657"/>
      <c r="J101" s="657"/>
      <c r="K101" s="657"/>
      <c r="L101" s="657"/>
      <c r="M101" s="657"/>
      <c r="N101" s="657"/>
      <c r="O101" s="657"/>
      <c r="P101" s="657"/>
      <c r="Q101" s="657"/>
      <c r="R101" s="657"/>
      <c r="S101" s="657"/>
      <c r="T101" s="657"/>
      <c r="U101" s="657"/>
      <c r="V101" s="657"/>
      <c r="W101" s="657"/>
      <c r="X101" s="657"/>
      <c r="Y101" s="657"/>
      <c r="Z101" s="657"/>
      <c r="AA101" s="657"/>
      <c r="AB101" s="657"/>
      <c r="AC101" s="657"/>
      <c r="AD101" s="657"/>
      <c r="AE101" s="657"/>
      <c r="AF101" s="657"/>
      <c r="AG101" s="657"/>
      <c r="AH101" s="103"/>
      <c r="AI101" s="103"/>
    </row>
    <row r="102" spans="1:35" ht="15" customHeight="1" x14ac:dyDescent="0.35">
      <c r="C102" s="658" t="s">
        <v>281</v>
      </c>
      <c r="D102" s="659"/>
      <c r="E102" s="659"/>
      <c r="F102" s="659"/>
      <c r="G102" s="659"/>
      <c r="H102" s="659"/>
      <c r="I102" s="659"/>
      <c r="J102" s="659"/>
      <c r="K102" s="659"/>
      <c r="L102" s="659"/>
      <c r="M102" s="659"/>
      <c r="N102" s="659"/>
      <c r="O102" s="659"/>
      <c r="P102" s="659"/>
      <c r="Q102" s="659"/>
      <c r="R102" s="659"/>
      <c r="S102" s="659"/>
      <c r="T102" s="659"/>
      <c r="U102" s="659"/>
      <c r="V102" s="659"/>
      <c r="W102" s="659"/>
      <c r="X102" s="659"/>
      <c r="Y102" s="659"/>
      <c r="Z102" s="659"/>
      <c r="AA102" s="659"/>
      <c r="AB102" s="659"/>
      <c r="AC102" s="659"/>
      <c r="AD102" s="659"/>
      <c r="AE102" s="659"/>
      <c r="AF102" s="659"/>
      <c r="AG102" s="659"/>
      <c r="AH102" s="104"/>
      <c r="AI102" s="103"/>
    </row>
    <row r="104" spans="1:35" ht="15" customHeight="1" x14ac:dyDescent="0.35">
      <c r="C104" s="105" t="s">
        <v>282</v>
      </c>
      <c r="D104" s="642" t="s">
        <v>24</v>
      </c>
      <c r="E104" s="643"/>
      <c r="F104" s="106" t="s">
        <v>25</v>
      </c>
      <c r="G104" s="107"/>
      <c r="H104" s="642" t="s">
        <v>26</v>
      </c>
      <c r="I104" s="643"/>
      <c r="J104" s="642" t="s">
        <v>28</v>
      </c>
      <c r="K104" s="643"/>
      <c r="L104" s="642" t="s">
        <v>29</v>
      </c>
      <c r="M104" s="643"/>
      <c r="N104" s="642" t="s">
        <v>30</v>
      </c>
      <c r="O104" s="643"/>
      <c r="P104" s="642" t="s">
        <v>31</v>
      </c>
      <c r="Q104" s="643"/>
      <c r="R104" s="642" t="s">
        <v>32</v>
      </c>
      <c r="S104" s="643"/>
      <c r="T104" s="642" t="s">
        <v>33</v>
      </c>
      <c r="U104" s="643"/>
      <c r="V104" s="642" t="s">
        <v>34</v>
      </c>
      <c r="W104" s="643"/>
      <c r="X104" s="642" t="s">
        <v>35</v>
      </c>
      <c r="Y104" s="643"/>
      <c r="Z104" s="642" t="s">
        <v>36</v>
      </c>
      <c r="AA104" s="643"/>
      <c r="AB104" s="644" t="s">
        <v>283</v>
      </c>
      <c r="AC104" s="645"/>
      <c r="AD104" s="645"/>
      <c r="AE104" s="645"/>
      <c r="AF104" s="645"/>
      <c r="AG104" s="646"/>
    </row>
    <row r="105" spans="1:35" x14ac:dyDescent="0.35">
      <c r="C105" s="108" t="s">
        <v>284</v>
      </c>
      <c r="D105" s="109">
        <v>4</v>
      </c>
      <c r="E105" s="109">
        <v>2</v>
      </c>
      <c r="F105" s="109">
        <v>4</v>
      </c>
      <c r="G105" s="109">
        <v>2</v>
      </c>
      <c r="H105" s="109">
        <v>4</v>
      </c>
      <c r="I105" s="109">
        <v>4</v>
      </c>
      <c r="J105" s="109">
        <v>2</v>
      </c>
      <c r="K105" s="109">
        <v>2</v>
      </c>
      <c r="L105" s="110">
        <v>2</v>
      </c>
      <c r="M105" s="110">
        <v>2</v>
      </c>
      <c r="N105" s="110">
        <f t="shared" ref="N105:AA105" si="1">N127</f>
        <v>0</v>
      </c>
      <c r="O105" s="110">
        <f t="shared" si="1"/>
        <v>0</v>
      </c>
      <c r="P105" s="110">
        <f t="shared" si="1"/>
        <v>0</v>
      </c>
      <c r="Q105" s="109">
        <f t="shared" si="1"/>
        <v>0</v>
      </c>
      <c r="R105" s="110">
        <f t="shared" si="1"/>
        <v>0</v>
      </c>
      <c r="S105" s="110">
        <f t="shared" si="1"/>
        <v>0</v>
      </c>
      <c r="T105" s="110">
        <f t="shared" si="1"/>
        <v>0</v>
      </c>
      <c r="U105" s="110">
        <f t="shared" si="1"/>
        <v>0</v>
      </c>
      <c r="V105" s="110">
        <f t="shared" si="1"/>
        <v>0</v>
      </c>
      <c r="W105" s="110">
        <f t="shared" si="1"/>
        <v>0</v>
      </c>
      <c r="X105" s="110">
        <f t="shared" si="1"/>
        <v>0</v>
      </c>
      <c r="Y105" s="110">
        <f t="shared" si="1"/>
        <v>0</v>
      </c>
      <c r="Z105" s="110">
        <f t="shared" si="1"/>
        <v>0</v>
      </c>
      <c r="AA105" s="110">
        <f t="shared" si="1"/>
        <v>0</v>
      </c>
      <c r="AB105" s="632">
        <f>D105+F105+H105+J105+L105+N105+P105+R105+T105+V105+X105+Z105</f>
        <v>16</v>
      </c>
      <c r="AC105" s="111"/>
      <c r="AD105" s="111"/>
      <c r="AE105" s="634">
        <f>E105+G105+I105+K105+M105+O105+Q105+S105+U105+W105+Y105+AA105</f>
        <v>12</v>
      </c>
      <c r="AF105" s="635"/>
      <c r="AG105" s="638">
        <f>AE105/AB105</f>
        <v>0.75</v>
      </c>
    </row>
    <row r="106" spans="1:35" x14ac:dyDescent="0.35">
      <c r="C106" s="108" t="s">
        <v>285</v>
      </c>
      <c r="D106" s="640">
        <f>E105/D105</f>
        <v>0.5</v>
      </c>
      <c r="E106" s="641"/>
      <c r="F106" s="640">
        <f>G105/F105</f>
        <v>0.5</v>
      </c>
      <c r="G106" s="641"/>
      <c r="H106" s="640">
        <f>I105/H105</f>
        <v>1</v>
      </c>
      <c r="I106" s="641"/>
      <c r="J106" s="640">
        <f>K105/J105</f>
        <v>1</v>
      </c>
      <c r="K106" s="641"/>
      <c r="L106" s="640">
        <f>M105/L105</f>
        <v>1</v>
      </c>
      <c r="M106" s="641"/>
      <c r="N106" s="640" t="e">
        <f>O105/N105</f>
        <v>#DIV/0!</v>
      </c>
      <c r="O106" s="641"/>
      <c r="P106" s="640" t="e">
        <f>Q105/P105</f>
        <v>#DIV/0!</v>
      </c>
      <c r="Q106" s="641"/>
      <c r="R106" s="640" t="e">
        <f>S105/R105</f>
        <v>#DIV/0!</v>
      </c>
      <c r="S106" s="641"/>
      <c r="T106" s="640" t="e">
        <f>U105/T105</f>
        <v>#DIV/0!</v>
      </c>
      <c r="U106" s="641"/>
      <c r="V106" s="640" t="e">
        <f>W105/V105</f>
        <v>#DIV/0!</v>
      </c>
      <c r="W106" s="641"/>
      <c r="X106" s="640" t="e">
        <f>Y105/X105</f>
        <v>#DIV/0!</v>
      </c>
      <c r="Y106" s="641"/>
      <c r="Z106" s="640" t="e">
        <f>AA105/Z105</f>
        <v>#DIV/0!</v>
      </c>
      <c r="AA106" s="641"/>
      <c r="AB106" s="633"/>
      <c r="AC106" s="112"/>
      <c r="AD106" s="112"/>
      <c r="AE106" s="636"/>
      <c r="AF106" s="637"/>
      <c r="AG106" s="639"/>
    </row>
    <row r="107" spans="1:35" x14ac:dyDescent="0.35">
      <c r="C107" s="108" t="s">
        <v>286</v>
      </c>
      <c r="D107" s="624">
        <v>0.9</v>
      </c>
      <c r="E107" s="625"/>
      <c r="F107" s="624">
        <v>0.9</v>
      </c>
      <c r="G107" s="625"/>
      <c r="H107" s="624">
        <v>0.9</v>
      </c>
      <c r="I107" s="625"/>
      <c r="J107" s="624">
        <v>0.9</v>
      </c>
      <c r="K107" s="625"/>
      <c r="L107" s="624">
        <v>0.9</v>
      </c>
      <c r="M107" s="625"/>
      <c r="N107" s="624">
        <v>0.9</v>
      </c>
      <c r="O107" s="625"/>
      <c r="P107" s="624">
        <v>0.9</v>
      </c>
      <c r="Q107" s="625"/>
      <c r="R107" s="624">
        <v>0.9</v>
      </c>
      <c r="S107" s="625"/>
      <c r="T107" s="624">
        <v>0.9</v>
      </c>
      <c r="U107" s="625"/>
      <c r="V107" s="624">
        <v>0.9</v>
      </c>
      <c r="W107" s="625"/>
      <c r="X107" s="624">
        <v>0.9</v>
      </c>
      <c r="Y107" s="625"/>
      <c r="Z107" s="624">
        <v>0.9</v>
      </c>
      <c r="AA107" s="625"/>
    </row>
    <row r="108" spans="1:35" x14ac:dyDescent="0.35">
      <c r="D108" t="s">
        <v>287</v>
      </c>
    </row>
    <row r="126" spans="3:33" ht="25.5" customHeight="1" x14ac:dyDescent="0.35">
      <c r="C126" s="629" t="s">
        <v>288</v>
      </c>
      <c r="D126" s="629"/>
      <c r="E126" s="629"/>
      <c r="F126" s="629"/>
      <c r="G126" s="629"/>
      <c r="H126" s="629"/>
      <c r="I126" s="629"/>
      <c r="J126" s="629"/>
      <c r="K126" s="629"/>
      <c r="L126" s="629"/>
      <c r="M126" s="629"/>
      <c r="N126" s="629"/>
      <c r="O126" s="629"/>
      <c r="P126" s="629"/>
      <c r="Q126" s="629"/>
      <c r="R126" s="629"/>
      <c r="S126" s="629"/>
      <c r="T126" s="629"/>
      <c r="U126" s="629"/>
      <c r="V126" s="629"/>
      <c r="W126" s="629"/>
      <c r="X126" s="629"/>
      <c r="Y126" s="629"/>
      <c r="Z126" s="629"/>
      <c r="AA126" s="629"/>
      <c r="AB126" s="629"/>
      <c r="AC126" s="629"/>
      <c r="AD126" s="629"/>
      <c r="AE126" s="629"/>
      <c r="AF126" s="630" t="s">
        <v>289</v>
      </c>
      <c r="AG126" s="631"/>
    </row>
    <row r="127" spans="3:33" x14ac:dyDescent="0.35">
      <c r="C127" s="87" t="s">
        <v>129</v>
      </c>
      <c r="D127" s="626"/>
      <c r="E127" s="626"/>
      <c r="F127" s="626"/>
      <c r="G127" s="626"/>
      <c r="H127" s="626"/>
      <c r="I127" s="626"/>
      <c r="J127" s="626"/>
      <c r="K127" s="626"/>
      <c r="L127" s="626"/>
      <c r="M127" s="626"/>
      <c r="N127" s="626"/>
      <c r="O127" s="626"/>
      <c r="P127" s="626"/>
      <c r="Q127" s="626"/>
      <c r="R127" s="626"/>
      <c r="S127" s="626"/>
      <c r="T127" s="626"/>
      <c r="U127" s="626"/>
      <c r="V127" s="626"/>
      <c r="W127" s="626"/>
      <c r="X127" s="626"/>
      <c r="Y127" s="626"/>
      <c r="Z127" s="626"/>
      <c r="AA127" s="626"/>
      <c r="AB127" s="626"/>
      <c r="AC127" s="626"/>
      <c r="AD127" s="626"/>
      <c r="AE127" s="626"/>
      <c r="AF127" s="627"/>
      <c r="AG127" s="628"/>
    </row>
    <row r="128" spans="3:33" x14ac:dyDescent="0.35">
      <c r="C128" s="87" t="s">
        <v>290</v>
      </c>
      <c r="D128" s="626"/>
      <c r="E128" s="626"/>
      <c r="F128" s="626"/>
      <c r="G128" s="626"/>
      <c r="H128" s="626"/>
      <c r="I128" s="626"/>
      <c r="J128" s="626"/>
      <c r="K128" s="626"/>
      <c r="L128" s="626"/>
      <c r="M128" s="626"/>
      <c r="N128" s="626"/>
      <c r="O128" s="626"/>
      <c r="P128" s="626"/>
      <c r="Q128" s="626"/>
      <c r="R128" s="626"/>
      <c r="S128" s="626"/>
      <c r="T128" s="626"/>
      <c r="U128" s="626"/>
      <c r="V128" s="626"/>
      <c r="W128" s="626"/>
      <c r="X128" s="626"/>
      <c r="Y128" s="626"/>
      <c r="Z128" s="626"/>
      <c r="AA128" s="626"/>
      <c r="AB128" s="626"/>
      <c r="AC128" s="626"/>
      <c r="AD128" s="626"/>
      <c r="AE128" s="626"/>
      <c r="AF128" s="627"/>
      <c r="AG128" s="628"/>
    </row>
    <row r="129" spans="3:33" x14ac:dyDescent="0.35">
      <c r="C129" s="87" t="s">
        <v>291</v>
      </c>
      <c r="D129" s="626"/>
      <c r="E129" s="626"/>
      <c r="F129" s="626"/>
      <c r="G129" s="626"/>
      <c r="H129" s="626"/>
      <c r="I129" s="626"/>
      <c r="J129" s="626"/>
      <c r="K129" s="626"/>
      <c r="L129" s="626"/>
      <c r="M129" s="626"/>
      <c r="N129" s="626"/>
      <c r="O129" s="626"/>
      <c r="P129" s="626"/>
      <c r="Q129" s="626"/>
      <c r="R129" s="626"/>
      <c r="S129" s="626"/>
      <c r="T129" s="626"/>
      <c r="U129" s="626"/>
      <c r="V129" s="626"/>
      <c r="W129" s="626"/>
      <c r="X129" s="626"/>
      <c r="Y129" s="626"/>
      <c r="Z129" s="626"/>
      <c r="AA129" s="626"/>
      <c r="AB129" s="626"/>
      <c r="AC129" s="626"/>
      <c r="AD129" s="626"/>
      <c r="AE129" s="626"/>
      <c r="AF129" s="627"/>
      <c r="AG129" s="628"/>
    </row>
    <row r="130" spans="3:33" x14ac:dyDescent="0.35">
      <c r="C130" s="87" t="s">
        <v>204</v>
      </c>
      <c r="D130" s="626"/>
      <c r="E130" s="626"/>
      <c r="F130" s="626"/>
      <c r="G130" s="626"/>
      <c r="H130" s="626"/>
      <c r="I130" s="626"/>
      <c r="J130" s="626"/>
      <c r="K130" s="626"/>
      <c r="L130" s="626"/>
      <c r="M130" s="626"/>
      <c r="N130" s="626"/>
      <c r="O130" s="626"/>
      <c r="P130" s="626"/>
      <c r="Q130" s="626"/>
      <c r="R130" s="626"/>
      <c r="S130" s="626"/>
      <c r="T130" s="626"/>
      <c r="U130" s="626"/>
      <c r="V130" s="626"/>
      <c r="W130" s="626"/>
      <c r="X130" s="626"/>
      <c r="Y130" s="626"/>
      <c r="Z130" s="626"/>
      <c r="AA130" s="626"/>
      <c r="AB130" s="626"/>
      <c r="AC130" s="626"/>
      <c r="AD130" s="626"/>
      <c r="AE130" s="626"/>
      <c r="AF130" s="627"/>
      <c r="AG130" s="628"/>
    </row>
  </sheetData>
  <autoFilter ref="AC2:AC130"/>
  <mergeCells count="295">
    <mergeCell ref="A6:C6"/>
    <mergeCell ref="D6:AG6"/>
    <mergeCell ref="A7:C7"/>
    <mergeCell ref="D7:AG7"/>
    <mergeCell ref="A8:C8"/>
    <mergeCell ref="D8:AG8"/>
    <mergeCell ref="A2:AG2"/>
    <mergeCell ref="A3:C3"/>
    <mergeCell ref="D3:AG3"/>
    <mergeCell ref="A4:C5"/>
    <mergeCell ref="D4:AG4"/>
    <mergeCell ref="D5:AG5"/>
    <mergeCell ref="P12:Q13"/>
    <mergeCell ref="R12:S13"/>
    <mergeCell ref="T12:U13"/>
    <mergeCell ref="V12:W13"/>
    <mergeCell ref="A9:C9"/>
    <mergeCell ref="D9:AG9"/>
    <mergeCell ref="A10:C10"/>
    <mergeCell ref="D10:AG10"/>
    <mergeCell ref="C11:AG11"/>
    <mergeCell ref="A12:A14"/>
    <mergeCell ref="D12:E13"/>
    <mergeCell ref="F12:G13"/>
    <mergeCell ref="H12:I13"/>
    <mergeCell ref="J12:K13"/>
    <mergeCell ref="B23:B25"/>
    <mergeCell ref="C23:C25"/>
    <mergeCell ref="D23:E24"/>
    <mergeCell ref="F23:G24"/>
    <mergeCell ref="H23:I24"/>
    <mergeCell ref="J23:K24"/>
    <mergeCell ref="AF12:AG14"/>
    <mergeCell ref="A15:A35"/>
    <mergeCell ref="AF15:AG15"/>
    <mergeCell ref="AF16:AG16"/>
    <mergeCell ref="AF17:AG17"/>
    <mergeCell ref="AF18:AG18"/>
    <mergeCell ref="AF19:AG19"/>
    <mergeCell ref="AF20:AG20"/>
    <mergeCell ref="AF21:AG21"/>
    <mergeCell ref="AF22:AG22"/>
    <mergeCell ref="X12:Y13"/>
    <mergeCell ref="Z12:AA13"/>
    <mergeCell ref="AB12:AB14"/>
    <mergeCell ref="AC12:AC14"/>
    <mergeCell ref="AD12:AD14"/>
    <mergeCell ref="AE12:AE14"/>
    <mergeCell ref="L12:M13"/>
    <mergeCell ref="N12:O13"/>
    <mergeCell ref="AF23:AG25"/>
    <mergeCell ref="C26:C27"/>
    <mergeCell ref="AF26:AG26"/>
    <mergeCell ref="AF27:AG27"/>
    <mergeCell ref="C28:AG28"/>
    <mergeCell ref="AF29:AG29"/>
    <mergeCell ref="X23:Y24"/>
    <mergeCell ref="Z23:AA24"/>
    <mergeCell ref="AB23:AB25"/>
    <mergeCell ref="AC23:AC25"/>
    <mergeCell ref="AD23:AD25"/>
    <mergeCell ref="AE23:AE25"/>
    <mergeCell ref="L23:M24"/>
    <mergeCell ref="N23:O24"/>
    <mergeCell ref="P23:Q24"/>
    <mergeCell ref="R23:S24"/>
    <mergeCell ref="T23:U24"/>
    <mergeCell ref="V23:W24"/>
    <mergeCell ref="AF30:AG30"/>
    <mergeCell ref="AF32:AG32"/>
    <mergeCell ref="AF33:AG33"/>
    <mergeCell ref="C34:AG34"/>
    <mergeCell ref="AF35:AG35"/>
    <mergeCell ref="A36:A38"/>
    <mergeCell ref="B36:B38"/>
    <mergeCell ref="C36:C38"/>
    <mergeCell ref="D36:E37"/>
    <mergeCell ref="F36:G37"/>
    <mergeCell ref="C42:C44"/>
    <mergeCell ref="D42:E43"/>
    <mergeCell ref="F42:G43"/>
    <mergeCell ref="H42:I43"/>
    <mergeCell ref="AD36:AD38"/>
    <mergeCell ref="AE36:AE38"/>
    <mergeCell ref="AF36:AG38"/>
    <mergeCell ref="A39:A41"/>
    <mergeCell ref="C39:C41"/>
    <mergeCell ref="AF39:AG39"/>
    <mergeCell ref="AF40:AG40"/>
    <mergeCell ref="AF41:AG41"/>
    <mergeCell ref="T36:U37"/>
    <mergeCell ref="V36:W37"/>
    <mergeCell ref="X36:Y37"/>
    <mergeCell ref="Z36:AA37"/>
    <mergeCell ref="AB36:AB38"/>
    <mergeCell ref="AC36:AC38"/>
    <mergeCell ref="H36:I37"/>
    <mergeCell ref="J36:K37"/>
    <mergeCell ref="L36:M37"/>
    <mergeCell ref="N36:O37"/>
    <mergeCell ref="P36:Q37"/>
    <mergeCell ref="R36:S37"/>
    <mergeCell ref="AE42:AE44"/>
    <mergeCell ref="AF42:AG44"/>
    <mergeCell ref="A45:A53"/>
    <mergeCell ref="AF45:AG45"/>
    <mergeCell ref="AF46:AG46"/>
    <mergeCell ref="C47:C53"/>
    <mergeCell ref="AF47:AG47"/>
    <mergeCell ref="AF48:AG48"/>
    <mergeCell ref="AF49:AG49"/>
    <mergeCell ref="AF50:AG50"/>
    <mergeCell ref="V42:W43"/>
    <mergeCell ref="X42:Y43"/>
    <mergeCell ref="Z42:AA43"/>
    <mergeCell ref="AB42:AB44"/>
    <mergeCell ref="AC42:AC44"/>
    <mergeCell ref="AD42:AD44"/>
    <mergeCell ref="J42:K43"/>
    <mergeCell ref="L42:M43"/>
    <mergeCell ref="N42:O43"/>
    <mergeCell ref="P42:Q43"/>
    <mergeCell ref="R42:S43"/>
    <mergeCell ref="T42:U43"/>
    <mergeCell ref="A42:A44"/>
    <mergeCell ref="B42:B44"/>
    <mergeCell ref="F54:G55"/>
    <mergeCell ref="H54:I55"/>
    <mergeCell ref="J54:K55"/>
    <mergeCell ref="AF54:AG56"/>
    <mergeCell ref="C57:C63"/>
    <mergeCell ref="Z54:AA55"/>
    <mergeCell ref="AB54:AB56"/>
    <mergeCell ref="AC54:AC56"/>
    <mergeCell ref="AD54:AD56"/>
    <mergeCell ref="AE54:AE56"/>
    <mergeCell ref="X54:Y55"/>
    <mergeCell ref="L54:M55"/>
    <mergeCell ref="N54:O55"/>
    <mergeCell ref="P54:Q55"/>
    <mergeCell ref="R54:S55"/>
    <mergeCell ref="T54:U55"/>
    <mergeCell ref="V54:W55"/>
    <mergeCell ref="AF51:AG51"/>
    <mergeCell ref="AF52:AG52"/>
    <mergeCell ref="AF53:AG53"/>
    <mergeCell ref="A66:A79"/>
    <mergeCell ref="C67:C79"/>
    <mergeCell ref="D70:AG70"/>
    <mergeCell ref="P64:Q65"/>
    <mergeCell ref="R64:S65"/>
    <mergeCell ref="T64:U65"/>
    <mergeCell ref="V64:W65"/>
    <mergeCell ref="X64:Y65"/>
    <mergeCell ref="Z64:AA65"/>
    <mergeCell ref="B64:B66"/>
    <mergeCell ref="C64:C66"/>
    <mergeCell ref="D64:E65"/>
    <mergeCell ref="F64:G65"/>
    <mergeCell ref="H64:I65"/>
    <mergeCell ref="J64:K65"/>
    <mergeCell ref="L64:M65"/>
    <mergeCell ref="N64:O65"/>
    <mergeCell ref="A54:A63"/>
    <mergeCell ref="B54:B56"/>
    <mergeCell ref="C54:C56"/>
    <mergeCell ref="D54:E55"/>
    <mergeCell ref="D80:E81"/>
    <mergeCell ref="F80:G81"/>
    <mergeCell ref="H80:I81"/>
    <mergeCell ref="J80:K81"/>
    <mergeCell ref="AB64:AB66"/>
    <mergeCell ref="AC64:AC66"/>
    <mergeCell ref="AD64:AD66"/>
    <mergeCell ref="AE64:AE66"/>
    <mergeCell ref="AF64:AG66"/>
    <mergeCell ref="AF80:AG82"/>
    <mergeCell ref="X80:Y81"/>
    <mergeCell ref="Z80:AA81"/>
    <mergeCell ref="AB80:AB82"/>
    <mergeCell ref="AC80:AC82"/>
    <mergeCell ref="AD80:AD82"/>
    <mergeCell ref="AE80:AE82"/>
    <mergeCell ref="L80:M81"/>
    <mergeCell ref="N80:O81"/>
    <mergeCell ref="P80:Q81"/>
    <mergeCell ref="R80:S81"/>
    <mergeCell ref="T80:U81"/>
    <mergeCell ref="V80:W81"/>
    <mergeCell ref="A83:A92"/>
    <mergeCell ref="B84:B86"/>
    <mergeCell ref="C84:C86"/>
    <mergeCell ref="AC84:AC86"/>
    <mergeCell ref="AD84:AD86"/>
    <mergeCell ref="C88:C90"/>
    <mergeCell ref="B91:B93"/>
    <mergeCell ref="C91:C93"/>
    <mergeCell ref="D91:E92"/>
    <mergeCell ref="B80:B82"/>
    <mergeCell ref="C80:C82"/>
    <mergeCell ref="AC91:AC93"/>
    <mergeCell ref="AD91:AD93"/>
    <mergeCell ref="AE91:AE93"/>
    <mergeCell ref="AF91:AG93"/>
    <mergeCell ref="A93:A97"/>
    <mergeCell ref="B98:B100"/>
    <mergeCell ref="D98:D100"/>
    <mergeCell ref="E98:E100"/>
    <mergeCell ref="F98:F100"/>
    <mergeCell ref="G98:G100"/>
    <mergeCell ref="R91:S92"/>
    <mergeCell ref="T91:U92"/>
    <mergeCell ref="V91:W92"/>
    <mergeCell ref="X91:Y92"/>
    <mergeCell ref="Z91:AA92"/>
    <mergeCell ref="AB91:AB93"/>
    <mergeCell ref="F91:G92"/>
    <mergeCell ref="H91:I92"/>
    <mergeCell ref="J91:K92"/>
    <mergeCell ref="L91:M92"/>
    <mergeCell ref="N91:O92"/>
    <mergeCell ref="P91:Q92"/>
    <mergeCell ref="Z98:Z100"/>
    <mergeCell ref="AA98:AA100"/>
    <mergeCell ref="AB98:AE100"/>
    <mergeCell ref="AF98:AG100"/>
    <mergeCell ref="C101:AG101"/>
    <mergeCell ref="C102:AG102"/>
    <mergeCell ref="T98:T100"/>
    <mergeCell ref="U98:U100"/>
    <mergeCell ref="V98:V100"/>
    <mergeCell ref="W98:W100"/>
    <mergeCell ref="X98:X100"/>
    <mergeCell ref="Y98:Y100"/>
    <mergeCell ref="N98:N100"/>
    <mergeCell ref="O98:O100"/>
    <mergeCell ref="P98:P100"/>
    <mergeCell ref="Q98:Q100"/>
    <mergeCell ref="R98:R100"/>
    <mergeCell ref="S98:S100"/>
    <mergeCell ref="H98:H100"/>
    <mergeCell ref="I98:I100"/>
    <mergeCell ref="J98:J100"/>
    <mergeCell ref="K98:K100"/>
    <mergeCell ref="L98:L100"/>
    <mergeCell ref="M98:M100"/>
    <mergeCell ref="R104:S104"/>
    <mergeCell ref="T104:U104"/>
    <mergeCell ref="V104:W104"/>
    <mergeCell ref="X104:Y104"/>
    <mergeCell ref="Z104:AA104"/>
    <mergeCell ref="AB104:AG104"/>
    <mergeCell ref="D104:E104"/>
    <mergeCell ref="H104:I104"/>
    <mergeCell ref="J104:K104"/>
    <mergeCell ref="L104:M104"/>
    <mergeCell ref="N104:O104"/>
    <mergeCell ref="P104:Q104"/>
    <mergeCell ref="AB105:AB106"/>
    <mergeCell ref="AE105:AF106"/>
    <mergeCell ref="AG105:AG106"/>
    <mergeCell ref="D106:E106"/>
    <mergeCell ref="F106:G106"/>
    <mergeCell ref="H106:I106"/>
    <mergeCell ref="J106:K106"/>
    <mergeCell ref="L106:M106"/>
    <mergeCell ref="N106:O106"/>
    <mergeCell ref="P106:Q106"/>
    <mergeCell ref="R106:S106"/>
    <mergeCell ref="T106:U106"/>
    <mergeCell ref="V106:W106"/>
    <mergeCell ref="X106:Y106"/>
    <mergeCell ref="Z106:AA106"/>
    <mergeCell ref="D107:E107"/>
    <mergeCell ref="F107:G107"/>
    <mergeCell ref="H107:I107"/>
    <mergeCell ref="J107:K107"/>
    <mergeCell ref="L107:M107"/>
    <mergeCell ref="D129:AE129"/>
    <mergeCell ref="AF129:AG129"/>
    <mergeCell ref="D130:AE130"/>
    <mergeCell ref="AF130:AG130"/>
    <mergeCell ref="Z107:AA107"/>
    <mergeCell ref="C126:AE126"/>
    <mergeCell ref="AF126:AG126"/>
    <mergeCell ref="D127:AE127"/>
    <mergeCell ref="AF127:AG127"/>
    <mergeCell ref="D128:AE128"/>
    <mergeCell ref="AF128:AG128"/>
    <mergeCell ref="N107:O107"/>
    <mergeCell ref="P107:Q107"/>
    <mergeCell ref="R107:S107"/>
    <mergeCell ref="T107:U107"/>
    <mergeCell ref="V107:W107"/>
    <mergeCell ref="X107:Y107"/>
  </mergeCells>
  <conditionalFormatting sqref="D17:D18 R17:R18 T17:T18 V17:V18 X17:X18 L17:L18 P17:P18 F17:F18 J17:J18 H17:H18 T27 Z17:Z18 H27 J27 F27 X27 V27 D27 N45:N53 P45:P53 T45:T53 R45:R53 Z45:Z53 H45:H53 J45:L53 F45:F53 X45:X53 V45:V53 D45:D53">
    <cfRule type="cellIs" dxfId="69" priority="70" stopIfTrue="1" operator="equal">
      <formula>1</formula>
    </cfRule>
  </conditionalFormatting>
  <conditionalFormatting sqref="I17:I18 K17:K18 M17:M18 O17:Q18 S17:S18 U17:U18 W17:W18 Y17:Y18 AA17:AA18 E17:E18 G17:G18 U27 G27 Y27 W27 I27 AA27 E27 S45:S53 O45:Q53 M45:M53 U45:U53 G45:G53 Y45:Y53 W45:W53 I45:I53 AA45:AA53 E45:E53">
    <cfRule type="cellIs" dxfId="68" priority="69" stopIfTrue="1" operator="equal">
      <formula>1</formula>
    </cfRule>
  </conditionalFormatting>
  <conditionalFormatting sqref="Z27">
    <cfRule type="cellIs" dxfId="67" priority="68" stopIfTrue="1" operator="equal">
      <formula>1</formula>
    </cfRule>
  </conditionalFormatting>
  <conditionalFormatting sqref="K27:S27">
    <cfRule type="cellIs" dxfId="66" priority="67" stopIfTrue="1" operator="equal">
      <formula>1</formula>
    </cfRule>
  </conditionalFormatting>
  <conditionalFormatting sqref="D105:AA105 D106 F106 H106 L106 P106 T106 X106 J106 N106 V106 Z106">
    <cfRule type="cellIs" dxfId="65" priority="61" operator="between">
      <formula>1</formula>
      <formula>9</formula>
    </cfRule>
    <cfRule type="cellIs" dxfId="64" priority="62" stopIfTrue="1" operator="equal">
      <formula>0</formula>
    </cfRule>
    <cfRule type="cellIs" dxfId="63" priority="63" stopIfTrue="1" operator="equal">
      <formula>0</formula>
    </cfRule>
    <cfRule type="cellIs" dxfId="62" priority="64" stopIfTrue="1" operator="equal">
      <formula>0</formula>
    </cfRule>
    <cfRule type="cellIs" dxfId="61" priority="65" stopIfTrue="1" operator="equal">
      <formula>0</formula>
    </cfRule>
    <cfRule type="cellIs" dxfId="60" priority="66" stopIfTrue="1" operator="equal">
      <formula>1</formula>
    </cfRule>
  </conditionalFormatting>
  <conditionalFormatting sqref="D105:AA105 D106 F106 H106 L106 P106 T106 X106 J106 N106 V106 Z106">
    <cfRule type="cellIs" dxfId="59" priority="60" operator="equal">
      <formula>0</formula>
    </cfRule>
  </conditionalFormatting>
  <conditionalFormatting sqref="D105:AA105 D106 F106 H106 L106 P106 T106 X106 J106 N106 V106 Z106">
    <cfRule type="cellIs" dxfId="58" priority="59" stopIfTrue="1" operator="equal">
      <formula>0</formula>
    </cfRule>
  </conditionalFormatting>
  <conditionalFormatting sqref="E98:AA98">
    <cfRule type="cellIs" dxfId="57" priority="35" stopIfTrue="1" operator="equal">
      <formula>0</formula>
    </cfRule>
  </conditionalFormatting>
  <conditionalFormatting sqref="D107">
    <cfRule type="cellIs" dxfId="56" priority="53" operator="between">
      <formula>1</formula>
      <formula>9</formula>
    </cfRule>
    <cfRule type="cellIs" dxfId="55" priority="54" stopIfTrue="1" operator="equal">
      <formula>0</formula>
    </cfRule>
    <cfRule type="cellIs" dxfId="54" priority="55" stopIfTrue="1" operator="equal">
      <formula>0</formula>
    </cfRule>
    <cfRule type="cellIs" dxfId="53" priority="56" stopIfTrue="1" operator="equal">
      <formula>0</formula>
    </cfRule>
    <cfRule type="cellIs" dxfId="52" priority="57" stopIfTrue="1" operator="equal">
      <formula>0</formula>
    </cfRule>
    <cfRule type="cellIs" dxfId="51" priority="58" stopIfTrue="1" operator="equal">
      <formula>1</formula>
    </cfRule>
  </conditionalFormatting>
  <conditionalFormatting sqref="D107">
    <cfRule type="cellIs" dxfId="50" priority="52" operator="equal">
      <formula>0</formula>
    </cfRule>
  </conditionalFormatting>
  <conditionalFormatting sqref="D107">
    <cfRule type="cellIs" dxfId="49" priority="51" stopIfTrue="1" operator="equal">
      <formula>0</formula>
    </cfRule>
  </conditionalFormatting>
  <conditionalFormatting sqref="E98:AA98">
    <cfRule type="cellIs" dxfId="48" priority="37" operator="between">
      <formula>1</formula>
      <formula>9</formula>
    </cfRule>
    <cfRule type="cellIs" dxfId="47" priority="38" stopIfTrue="1" operator="equal">
      <formula>0</formula>
    </cfRule>
    <cfRule type="cellIs" dxfId="46" priority="39" stopIfTrue="1" operator="equal">
      <formula>0</formula>
    </cfRule>
    <cfRule type="cellIs" dxfId="45" priority="40" stopIfTrue="1" operator="equal">
      <formula>0</formula>
    </cfRule>
    <cfRule type="cellIs" dxfId="44" priority="41" stopIfTrue="1" operator="equal">
      <formula>0</formula>
    </cfRule>
    <cfRule type="cellIs" dxfId="43" priority="42" stopIfTrue="1" operator="equal">
      <formula>1</formula>
    </cfRule>
  </conditionalFormatting>
  <conditionalFormatting sqref="E98:AA98">
    <cfRule type="cellIs" dxfId="42" priority="36" operator="equal">
      <formula>0</formula>
    </cfRule>
  </conditionalFormatting>
  <conditionalFormatting sqref="D98">
    <cfRule type="cellIs" dxfId="41" priority="45" operator="between">
      <formula>1</formula>
      <formula>9</formula>
    </cfRule>
    <cfRule type="cellIs" dxfId="40" priority="46" stopIfTrue="1" operator="equal">
      <formula>0</formula>
    </cfRule>
    <cfRule type="cellIs" dxfId="39" priority="47" stopIfTrue="1" operator="equal">
      <formula>0</formula>
    </cfRule>
    <cfRule type="cellIs" dxfId="38" priority="48" stopIfTrue="1" operator="equal">
      <formula>0</formula>
    </cfRule>
    <cfRule type="cellIs" dxfId="37" priority="49" stopIfTrue="1" operator="equal">
      <formula>0</formula>
    </cfRule>
    <cfRule type="cellIs" dxfId="36" priority="50" stopIfTrue="1" operator="equal">
      <formula>1</formula>
    </cfRule>
  </conditionalFormatting>
  <conditionalFormatting sqref="D98">
    <cfRule type="cellIs" dxfId="35" priority="44" operator="equal">
      <formula>0</formula>
    </cfRule>
  </conditionalFormatting>
  <conditionalFormatting sqref="D98">
    <cfRule type="cellIs" dxfId="34" priority="43" stopIfTrue="1" operator="equal">
      <formula>0</formula>
    </cfRule>
  </conditionalFormatting>
  <conditionalFormatting sqref="F107 H107 J107 L107 N107 P107 R107 T107 V107 X107 Z107">
    <cfRule type="cellIs" dxfId="33" priority="29" operator="between">
      <formula>1</formula>
      <formula>9</formula>
    </cfRule>
    <cfRule type="cellIs" dxfId="32" priority="30" stopIfTrue="1" operator="equal">
      <formula>0</formula>
    </cfRule>
    <cfRule type="cellIs" dxfId="31" priority="31" stopIfTrue="1" operator="equal">
      <formula>0</formula>
    </cfRule>
    <cfRule type="cellIs" dxfId="30" priority="32" stopIfTrue="1" operator="equal">
      <formula>0</formula>
    </cfRule>
    <cfRule type="cellIs" dxfId="29" priority="33" stopIfTrue="1" operator="equal">
      <formula>0</formula>
    </cfRule>
    <cfRule type="cellIs" dxfId="28" priority="34" stopIfTrue="1" operator="equal">
      <formula>1</formula>
    </cfRule>
  </conditionalFormatting>
  <conditionalFormatting sqref="F107 H107 J107 L107 N107 P107 R107 T107 V107 X107 Z107">
    <cfRule type="cellIs" dxfId="27" priority="28" operator="equal">
      <formula>0</formula>
    </cfRule>
  </conditionalFormatting>
  <conditionalFormatting sqref="F107 H107 J107 L107 N107 P107 R107 T107 V107 X107 Z107">
    <cfRule type="cellIs" dxfId="26" priority="27" stopIfTrue="1" operator="equal">
      <formula>0</formula>
    </cfRule>
  </conditionalFormatting>
  <conditionalFormatting sqref="R106">
    <cfRule type="cellIs" dxfId="25" priority="21" operator="between">
      <formula>1</formula>
      <formula>9</formula>
    </cfRule>
    <cfRule type="cellIs" dxfId="24" priority="22" stopIfTrue="1" operator="equal">
      <formula>0</formula>
    </cfRule>
    <cfRule type="cellIs" dxfId="23" priority="23" stopIfTrue="1" operator="equal">
      <formula>0</formula>
    </cfRule>
    <cfRule type="cellIs" dxfId="22" priority="24" stopIfTrue="1" operator="equal">
      <formula>0</formula>
    </cfRule>
    <cfRule type="cellIs" dxfId="21" priority="25" stopIfTrue="1" operator="equal">
      <formula>0</formula>
    </cfRule>
    <cfRule type="cellIs" dxfId="20" priority="26" stopIfTrue="1" operator="equal">
      <formula>1</formula>
    </cfRule>
  </conditionalFormatting>
  <conditionalFormatting sqref="R106">
    <cfRule type="cellIs" dxfId="19" priority="20" operator="equal">
      <formula>0</formula>
    </cfRule>
  </conditionalFormatting>
  <conditionalFormatting sqref="R106">
    <cfRule type="cellIs" dxfId="18" priority="19" stopIfTrue="1" operator="equal">
      <formula>0</formula>
    </cfRule>
  </conditionalFormatting>
  <conditionalFormatting sqref="N57:N63 Z57:Z63 H57:H63 T57:T63 J57:L63 V57:X63 F57:F63 R57:R63 D57:D63 P57:P63">
    <cfRule type="cellIs" dxfId="17" priority="18" stopIfTrue="1" operator="equal">
      <formula>1</formula>
    </cfRule>
  </conditionalFormatting>
  <conditionalFormatting sqref="M57:M63 Y57:Y63 G57:G63 S57:S63 I57:I63 U57:U63 E57:E63 Q57:Q63">
    <cfRule type="cellIs" dxfId="16" priority="17" stopIfTrue="1" operator="equal">
      <formula>1</formula>
    </cfRule>
  </conditionalFormatting>
  <conditionalFormatting sqref="D15:D16 R15:R16 T15:T16 V15:V16 X15:X16 L15:L16 P15:P16 F15:F16 J15:J16 H15:H16 Z15:Z16">
    <cfRule type="cellIs" dxfId="15" priority="16" stopIfTrue="1" operator="equal">
      <formula>1</formula>
    </cfRule>
  </conditionalFormatting>
  <conditionalFormatting sqref="I15:I16 K15:K16 M15:M16 O15:Q16 S15:S16 U15:U16 W15:W16 Y15:Y16 AA15:AA16 E15:E16 G15:G16">
    <cfRule type="cellIs" dxfId="14" priority="15" stopIfTrue="1" operator="equal">
      <formula>1</formula>
    </cfRule>
  </conditionalFormatting>
  <conditionalFormatting sqref="D19:D22 R19:R22 T19:T22 V19:V22 X19:X22 L19:L22 P19:P22 F19:F22 J19:J22 H19:H22 Z19:Z22">
    <cfRule type="cellIs" dxfId="13" priority="14" stopIfTrue="1" operator="equal">
      <formula>1</formula>
    </cfRule>
  </conditionalFormatting>
  <conditionalFormatting sqref="I19:I22 K19:K22 M19:M22 O19:Q22 S19:S22 U19:U22 W19:W22 Y19:Y22 AA19:AA22 E19:E22 G19:G22">
    <cfRule type="cellIs" dxfId="12" priority="13" stopIfTrue="1" operator="equal">
      <formula>1</formula>
    </cfRule>
  </conditionalFormatting>
  <conditionalFormatting sqref="T26 H26 J26 F26 X26 V26 D26">
    <cfRule type="cellIs" dxfId="11" priority="12" stopIfTrue="1" operator="equal">
      <formula>1</formula>
    </cfRule>
  </conditionalFormatting>
  <conditionalFormatting sqref="U26 G26 Y26 W26 I26 AA26 E26">
    <cfRule type="cellIs" dxfId="10" priority="11" stopIfTrue="1" operator="equal">
      <formula>1</formula>
    </cfRule>
  </conditionalFormatting>
  <conditionalFormatting sqref="Z26">
    <cfRule type="cellIs" dxfId="9" priority="10" stopIfTrue="1" operator="equal">
      <formula>1</formula>
    </cfRule>
  </conditionalFormatting>
  <conditionalFormatting sqref="K26:S26">
    <cfRule type="cellIs" dxfId="8" priority="9" stopIfTrue="1" operator="equal">
      <formula>1</formula>
    </cfRule>
  </conditionalFormatting>
  <conditionalFormatting sqref="T29:T30 H29:H30 J29:J30 F29:F30 X29:X30 V29:V30 D29:D30 D35 V35 X35 F35 J35 H35 T35 D32:D33 V32:V33 X32:X33 F32:F33 J32:J33 H32:H33 T32:T33">
    <cfRule type="cellIs" dxfId="7" priority="8" stopIfTrue="1" operator="equal">
      <formula>1</formula>
    </cfRule>
  </conditionalFormatting>
  <conditionalFormatting sqref="U29:U30 G29:G30 Y29:Y30 W29:W30 I29:I30 AA29:AA30 E29:E30 E35 AA35 I35 W35 Y35 G35 U35 E32:E33 AA32:AA33 I32:I33 W32:W33 Y32:Y33 G32:G33 U32:U33">
    <cfRule type="cellIs" dxfId="6" priority="7" stopIfTrue="1" operator="equal">
      <formula>1</formula>
    </cfRule>
  </conditionalFormatting>
  <conditionalFormatting sqref="Z29:Z30 Z35 Z32:Z33">
    <cfRule type="cellIs" dxfId="5" priority="6" stopIfTrue="1" operator="equal">
      <formula>1</formula>
    </cfRule>
  </conditionalFormatting>
  <conditionalFormatting sqref="K29:S30 K35:S35 K32:S33">
    <cfRule type="cellIs" dxfId="4" priority="5" stopIfTrue="1" operator="equal">
      <formula>1</formula>
    </cfRule>
  </conditionalFormatting>
  <conditionalFormatting sqref="T39:T41 H39:H41 J39:J41 F39:F41 X39:X41 V39:V41 D39:D41">
    <cfRule type="cellIs" dxfId="3" priority="4" stopIfTrue="1" operator="equal">
      <formula>1</formula>
    </cfRule>
  </conditionalFormatting>
  <conditionalFormatting sqref="U39:U41 G39:G41 Y39:Y41 W39:W41 I39:I41 AA39:AA41 E39:E41">
    <cfRule type="cellIs" dxfId="2" priority="3" stopIfTrue="1" operator="equal">
      <formula>1</formula>
    </cfRule>
  </conditionalFormatting>
  <conditionalFormatting sqref="Z39:Z41">
    <cfRule type="cellIs" dxfId="1" priority="2" stopIfTrue="1" operator="equal">
      <formula>1</formula>
    </cfRule>
  </conditionalFormatting>
  <conditionalFormatting sqref="K39:S41">
    <cfRule type="cellIs" dxfId="0" priority="1" stopIfTrue="1" operator="equal">
      <formula>1</formula>
    </cfRule>
  </conditionalFormatting>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 PLAN ANUAL 2022</vt:lpstr>
      <vt:lpstr>PLAN DE TRABAJO SST 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Licinia Sanchez Rivas</dc:creator>
  <cp:lastModifiedBy>Paula Camila Combita Gonzalez</cp:lastModifiedBy>
  <dcterms:created xsi:type="dcterms:W3CDTF">2019-05-27T18:53:08Z</dcterms:created>
  <dcterms:modified xsi:type="dcterms:W3CDTF">2023-05-25T17:52:35Z</dcterms:modified>
</cp:coreProperties>
</file>