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12"/>
  <workbookPr/>
  <mc:AlternateContent xmlns:mc="http://schemas.openxmlformats.org/markup-compatibility/2006">
    <mc:Choice Requires="x15">
      <x15ac:absPath xmlns:x15ac="http://schemas.microsoft.com/office/spreadsheetml/2010/11/ac" url="F:\Riesgos\Gestión de Riesgos Institucionales\Mapa de Riesgos Institucionales\2023\"/>
    </mc:Choice>
  </mc:AlternateContent>
  <xr:revisionPtr revIDLastSave="0" documentId="8_{298FF100-EAAD-458E-9E63-BBD8C1F77752}" xr6:coauthVersionLast="47" xr6:coauthVersionMax="47" xr10:uidLastSave="{00000000-0000-0000-0000-000000000000}"/>
  <bookViews>
    <workbookView showHorizontalScroll="0" showVerticalScroll="0" showSheetTabs="0" xWindow="0" yWindow="0" windowWidth="28800" windowHeight="12210" xr2:uid="{00000000-000D-0000-FFFF-FFFF00000000}"/>
  </bookViews>
  <sheets>
    <sheet name="2023" sheetId="1" r:id="rId1"/>
    <sheet name="Control de cambios" sheetId="4" r:id="rId2"/>
    <sheet name="Hoja1" sheetId="3" state="hidden" r:id="rId3"/>
  </sheets>
  <definedNames>
    <definedName name="_xlnm._FilterDatabase" localSheetId="0" hidden="1">'2023'!$D$9:$G$165</definedName>
    <definedName name="_xlnm.Print_Area" localSheetId="0">'2023'!$A$1:$AI$172</definedName>
    <definedName name="_xlnm.Print_Titles" localSheetId="0">'2023'!$9:$11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7" i="1" l="1"/>
  <c r="K89" i="1"/>
  <c r="M89" i="1"/>
  <c r="M127" i="1" l="1"/>
  <c r="K127" i="1"/>
  <c r="M103" i="1" l="1"/>
  <c r="K23" i="1" l="1"/>
  <c r="M164" i="1" l="1"/>
  <c r="M160" i="1"/>
  <c r="K164" i="1"/>
  <c r="K160" i="1"/>
  <c r="M159" i="1"/>
  <c r="K159" i="1"/>
  <c r="M158" i="1"/>
  <c r="K158" i="1"/>
  <c r="M156" i="1"/>
  <c r="K156" i="1"/>
  <c r="M154" i="1"/>
  <c r="K154" i="1"/>
  <c r="M152" i="1"/>
  <c r="K152" i="1"/>
  <c r="M151" i="1"/>
  <c r="K151" i="1"/>
  <c r="M149" i="1"/>
  <c r="K149" i="1"/>
  <c r="M148" i="1"/>
  <c r="K148" i="1"/>
  <c r="M147" i="1"/>
  <c r="K147" i="1"/>
  <c r="M146" i="1"/>
  <c r="K146" i="1"/>
  <c r="M145" i="1"/>
  <c r="K145" i="1"/>
  <c r="M144" i="1"/>
  <c r="K144" i="1"/>
  <c r="M143" i="1"/>
  <c r="K143" i="1"/>
  <c r="M138" i="1"/>
  <c r="K138" i="1"/>
  <c r="M135" i="1"/>
  <c r="K135" i="1"/>
  <c r="M134" i="1"/>
  <c r="K134" i="1"/>
  <c r="M133" i="1"/>
  <c r="K133" i="1"/>
  <c r="M131" i="1"/>
  <c r="K131" i="1"/>
  <c r="M129" i="1"/>
  <c r="M128" i="1"/>
  <c r="K129" i="1"/>
  <c r="K128" i="1"/>
  <c r="M125" i="1"/>
  <c r="M126" i="1"/>
  <c r="K126" i="1"/>
  <c r="K125" i="1"/>
  <c r="M123" i="1"/>
  <c r="M124" i="1"/>
  <c r="K123" i="1"/>
  <c r="K124" i="1"/>
  <c r="K122" i="1"/>
  <c r="M122" i="1"/>
  <c r="K121" i="1"/>
  <c r="M121" i="1"/>
  <c r="M120" i="1"/>
  <c r="K120" i="1"/>
  <c r="M118" i="1"/>
  <c r="K118" i="1"/>
  <c r="M117" i="1"/>
  <c r="K117" i="1"/>
  <c r="M116" i="1"/>
  <c r="K116" i="1"/>
  <c r="K114" i="1"/>
  <c r="M114" i="1"/>
  <c r="M113" i="1"/>
  <c r="K113" i="1"/>
  <c r="K111" i="1"/>
  <c r="M111" i="1"/>
  <c r="M109" i="1"/>
  <c r="M104" i="1"/>
  <c r="K109" i="1"/>
  <c r="K104" i="1"/>
  <c r="M102" i="1"/>
  <c r="K102" i="1"/>
  <c r="K103" i="1"/>
  <c r="M101" i="1"/>
  <c r="K101" i="1"/>
  <c r="K98" i="1"/>
  <c r="M98" i="1"/>
  <c r="K97" i="1"/>
  <c r="K96" i="1"/>
  <c r="K94" i="1"/>
  <c r="K91" i="1"/>
  <c r="M91" i="1"/>
  <c r="M85" i="1"/>
  <c r="K85" i="1"/>
  <c r="M79" i="1"/>
  <c r="K79" i="1"/>
  <c r="M73" i="1"/>
  <c r="K73" i="1"/>
  <c r="M59" i="1"/>
  <c r="K59" i="1"/>
  <c r="M58" i="1"/>
  <c r="K58" i="1"/>
  <c r="M57" i="1"/>
  <c r="K57" i="1"/>
  <c r="M53" i="1"/>
  <c r="K53" i="1"/>
  <c r="M48" i="1"/>
  <c r="K48" i="1"/>
  <c r="M45" i="1"/>
  <c r="K45" i="1"/>
  <c r="M41" i="1"/>
  <c r="M34" i="1"/>
  <c r="K41" i="1"/>
  <c r="K34" i="1"/>
  <c r="M31" i="1"/>
  <c r="K31" i="1"/>
  <c r="M23" i="1"/>
  <c r="M17" i="1"/>
  <c r="K17" i="1"/>
  <c r="K12" i="1"/>
  <c r="M12" i="1"/>
  <c r="N12" i="1" l="1"/>
</calcChain>
</file>

<file path=xl/sharedStrings.xml><?xml version="1.0" encoding="utf-8"?>
<sst xmlns="http://schemas.openxmlformats.org/spreadsheetml/2006/main" count="2142" uniqueCount="1081">
  <si>
    <t>MAPA DE RIESGOS DE GESTIÓN</t>
  </si>
  <si>
    <r>
      <rPr>
        <b/>
        <sz val="11"/>
        <color theme="1"/>
        <rFont val="Calibri"/>
        <family val="2"/>
        <scheme val="minor"/>
      </rPr>
      <t>Código:</t>
    </r>
    <r>
      <rPr>
        <sz val="11"/>
        <color theme="1"/>
        <rFont val="Calibri"/>
        <family val="2"/>
        <scheme val="minor"/>
      </rPr>
      <t xml:space="preserve"> FT-PLES-021</t>
    </r>
  </si>
  <si>
    <r>
      <rPr>
        <b/>
        <sz val="11"/>
        <color theme="1"/>
        <rFont val="Calibri"/>
        <family val="2"/>
        <scheme val="minor"/>
      </rPr>
      <t>Revisión:</t>
    </r>
    <r>
      <rPr>
        <sz val="11"/>
        <color theme="1"/>
        <rFont val="Calibri"/>
        <family val="2"/>
        <scheme val="minor"/>
      </rPr>
      <t xml:space="preserve"> 01</t>
    </r>
  </si>
  <si>
    <t>Fecha de aprobación:  26 de Enero de 2023</t>
  </si>
  <si>
    <t>N°</t>
  </si>
  <si>
    <t>Proceso</t>
  </si>
  <si>
    <t>ID Riesgo</t>
  </si>
  <si>
    <t>Riesgo</t>
  </si>
  <si>
    <t>Tipo de Riesgo</t>
  </si>
  <si>
    <t>Causa principal</t>
  </si>
  <si>
    <t xml:space="preserve">Consecuencias </t>
  </si>
  <si>
    <t>Riesgo Inherente</t>
  </si>
  <si>
    <t>ID Control</t>
  </si>
  <si>
    <t>Controles</t>
  </si>
  <si>
    <t>Atributos</t>
  </si>
  <si>
    <t>Riesgo Residual</t>
  </si>
  <si>
    <t>Tratamiento</t>
  </si>
  <si>
    <t>Plan de Acción</t>
  </si>
  <si>
    <t>Acción de contingencia ante posible materialización</t>
  </si>
  <si>
    <t>Eficiencia</t>
  </si>
  <si>
    <t>Informativos</t>
  </si>
  <si>
    <t>Probabilidad Inherente</t>
  </si>
  <si>
    <t>%</t>
  </si>
  <si>
    <t>Impacto
Inherente</t>
  </si>
  <si>
    <t>Zona de riesgo inherente</t>
  </si>
  <si>
    <t>Tipo</t>
  </si>
  <si>
    <t>Implementación</t>
  </si>
  <si>
    <t>Documentación</t>
  </si>
  <si>
    <t>Frecuencia</t>
  </si>
  <si>
    <t>Evidencia</t>
  </si>
  <si>
    <t>Probabilidad residual final</t>
  </si>
  <si>
    <t>Impacto residual final</t>
  </si>
  <si>
    <t>Zona de riesgo final</t>
  </si>
  <si>
    <t>ID
Acción</t>
  </si>
  <si>
    <t>Acciones</t>
  </si>
  <si>
    <t>Responsable</t>
  </si>
  <si>
    <t>Fecha de Inicio</t>
  </si>
  <si>
    <t>Fecha de terminación</t>
  </si>
  <si>
    <t xml:space="preserve">Gestión del Conocimiento y la Innovación </t>
  </si>
  <si>
    <t>GECI-1</t>
  </si>
  <si>
    <t>Fuga de conocimiento clave de la entidad.</t>
  </si>
  <si>
    <t>Riesgo Estratégico</t>
  </si>
  <si>
    <t xml:space="preserve">Falta de herramientas para salvaguardar la información y el conocimiento relevante de la entidad. </t>
  </si>
  <si>
    <t>1. Pérdida de curva de aprendizaje
2. Reprocesos
3. Pérdida de valor agregado/público
4. Afectación de la memoria institucional
5. Difusión insuficiente de conocimiento
6. Inversiones innecesarias 
7. Sobrecostos
8. Incumplimientos normativos
9. Interrupción de la continuidad de la gestión pública
10. No acceso a la información para uso por parte de grupos de valor
11. Pérdida de información de valor patrimonial e histórico de la Entidad.</t>
  </si>
  <si>
    <t>Baja</t>
  </si>
  <si>
    <t>Catastrófico</t>
  </si>
  <si>
    <t>C-1</t>
  </si>
  <si>
    <t xml:space="preserve">El coordinador (a) de gestión documental y administrativa periodicamente realiza seguimiento y análisis sobre el manejo y aplicación del inventario de conocimiento y capital humano, mediante informes de aplicación de la politica archivistica para posterior presentación de resultados de gestión al comité institucional de gestión y desempeño, dejando como evidencia las solicitudes formales a las áreas, el cronograma de trabajo y el acta de comité. </t>
  </si>
  <si>
    <t>Detectivo</t>
  </si>
  <si>
    <t>Manual</t>
  </si>
  <si>
    <t xml:space="preserve">PR-GEDO-005 Administración de archivos de gestión de transferencia primaria  </t>
  </si>
  <si>
    <t>Continua</t>
  </si>
  <si>
    <t>Con registro</t>
  </si>
  <si>
    <t>Muy Baja</t>
  </si>
  <si>
    <t>Mayor</t>
  </si>
  <si>
    <t xml:space="preserve">Alta </t>
  </si>
  <si>
    <t>Evitar</t>
  </si>
  <si>
    <t>1.1</t>
  </si>
  <si>
    <t xml:space="preserve">El Coordinador de Gestión Documental y Administrativa de acuerdo al cronograma establecido solicita la información para realizar el seguimiento y análisis sobre el manejo y aplicación del inventario de conocimiento y capital humano, mediante informes de aplicación de la politica archivistica. Como evidencia quedarán los informes realizados, correos de solicitud y cronograma establecido. </t>
  </si>
  <si>
    <t>Carlos Ballesteros</t>
  </si>
  <si>
    <t>*Validar y ajustar procedimientos del proceso.</t>
  </si>
  <si>
    <t>1.2</t>
  </si>
  <si>
    <t xml:space="preserve">El Coordinador de Gestión Documental y Administrativa presenta al comité la presentación de resultados de gestión al comité institucional de gestión y desempeño, dejando como evidencia las solicitudes formales a las áreas, el cronograma de trabajo y el acta de comité. </t>
  </si>
  <si>
    <t>C-124</t>
  </si>
  <si>
    <t xml:space="preserve">El equipo interdisciplinar de gestión del conocimiento y la innovación diseña herramientas y/o documentos que permitan salvaguardar la información del conocimiento que poseen los servidores de la entidad y que es relevante para la conservación de la memoria institucional. Como evidencia quedarán memorias de reuniones, control de asistencia, documentos y/o herramientas diseñados. </t>
  </si>
  <si>
    <t xml:space="preserve">Preventivo </t>
  </si>
  <si>
    <t>PO-GECI-001 Política de gestión del conocimiento y la innovación</t>
  </si>
  <si>
    <t>124.1</t>
  </si>
  <si>
    <t xml:space="preserve">El líder del centro de analitica periodicamente realiza socialización a todos los servidores de la entidad para dar a conocer los temas que se trabajan a nivel de gobernanza del dato, innovación entre otros. Como evidencia quedarán memorias de reuniones, control de asistencia. </t>
  </si>
  <si>
    <t>Camilo Gutierrez</t>
  </si>
  <si>
    <t>C-125</t>
  </si>
  <si>
    <t>Correctivo</t>
  </si>
  <si>
    <t>Sin documentar</t>
  </si>
  <si>
    <t>Aleatorio</t>
  </si>
  <si>
    <t>125.1</t>
  </si>
  <si>
    <t xml:space="preserve">El líder del proceso de Gestión del Conocimiento y la Innovación convoca al equipo de trabajo para definir el plan de trabajo y ejecutar las acciones establecidas para llevarlas a cabo durante la vigencia. </t>
  </si>
  <si>
    <t>Olga Muñoz</t>
  </si>
  <si>
    <t>125.2</t>
  </si>
  <si>
    <t xml:space="preserve">El líder del proceso de Gestión del Conocimiento y la Innovación desarrolla herramientas y/o lineamientos, de acuerdo al autodiagnóstico realizado y lo establecido en el manual operativo de MIPG - Dimensión de Gestión del Conocimiento y la Innovación. Como evidencia quedarán memorias de reuniones, control de asistencia, documentos y/o herramientas diseñados. </t>
  </si>
  <si>
    <t>Planificación Estratégica</t>
  </si>
  <si>
    <t>PLES-2</t>
  </si>
  <si>
    <t>Ineficiente formulación de los planes, programas y proyectos institucionales.</t>
  </si>
  <si>
    <t xml:space="preserve">Debilidad en el uso de la información generada del analisis de brechas, necesidades y lecciones aprendidas. </t>
  </si>
  <si>
    <t>1. Insatisfacción de necesidades de grupos de valor e interés 
2. Afectación de la imagen de la Supersolidaria 
3. Incumplimiento de las políticas de Gobierno Nacional 
4. Reprocesos 
5. Reducción de recursos para proyectos de inversión 
6. inadecuado uso de los recursos asignados 
7. Deficiencia en la toma de decisiones 
8. Bajo índice de desempeño institucional
9.Deficiente planeación, apropiación y participación de los grupos de valor.</t>
  </si>
  <si>
    <t>Alta</t>
  </si>
  <si>
    <t>C-127</t>
  </si>
  <si>
    <t xml:space="preserve">El jefe de la Oficina Asesora de Planeación y Sistemas imparte los lineamientos necesarios a tener en cuenta cada vez que se adelante la formulación de planes, programas y/o proyectos, asi como el informe de resultados obtenidos en la vigencia inmediatamente anterior. La evidencia será memorandos enviados e informe de resultados. </t>
  </si>
  <si>
    <t>PR-PLES-002 Formulación, gestión, seguimiento y evaluación Plan de Acción Anual
PR-PLES-006 Formulación proyectos de Inversión</t>
  </si>
  <si>
    <t>127.1</t>
  </si>
  <si>
    <t>El jefe de la Oficina Asesora de Planeación lleva a cabo reunión para validar resultados obtenidos de la planeación institucional del año inmediatamente anterior para conocer brechas, necesidades y lecciones aprendidas para impartir lineamientos en la formulación de planes, programas y/o proyectos. Como evidencia quedarán informes consolidados, memorias de reunión y lineamientos a impartir.</t>
  </si>
  <si>
    <t>Jefe OAPS</t>
  </si>
  <si>
    <t>*Documentar lecciones aprendidas a tener en cuenta dentro de la planeación estratégica.
*Adelantar acciones de reevaluación y corrección.
*Establecer planes de mejoramiento.</t>
  </si>
  <si>
    <t>127.2</t>
  </si>
  <si>
    <t>El profesional especializado de planeación realiza jornadas de apropiación a todos los servidores de la SES frente a los planes institucionales (planes Dec. 612 de 2018 y Plan estratégico) de acuerdo a la información impartida por el jefe de la Oficina Asesora de Planeación. Como evidencia quedarán memorias de ayuda y/o grabación.</t>
  </si>
  <si>
    <t>Martha Arévalo</t>
  </si>
  <si>
    <t>127.3</t>
  </si>
  <si>
    <t>El profesional especializado de planeación realiza jornadas de apropiación a todos los servidores de la SES frente a los proyectos de inversión, de acuerdo a la información impartida por el jefe de la Oficina Asesora de Planeación. Como evidencia quedarán memorias y control de asistencia.</t>
  </si>
  <si>
    <t>Lorena Ballesteros</t>
  </si>
  <si>
    <t>127.4</t>
  </si>
  <si>
    <t>El profesional universitario de planeación realiza jornadas de apropiación a todos los servidores de la SES frente a los programas de gestión ambiental, de acuerdo a la información impartida por el jefe de la Oficina Asesora de Planeación. Como evidencia quedarán memorias y control de asistencia.</t>
  </si>
  <si>
    <t>Carolina Huertas</t>
  </si>
  <si>
    <t>127.5</t>
  </si>
  <si>
    <t>El profesional especializado del grupo de planeación periodicamente reporta las alertas tempranas al comité de gestión y desempeño respecto al cumplimiento de las metas contenidas en los proyectos de inversión. Como evidencia quedará el informe ejecutivo presentado al comité y/o acta del comité.</t>
  </si>
  <si>
    <t>Lorena Ballesteros Muñoz</t>
  </si>
  <si>
    <t>127.6</t>
  </si>
  <si>
    <t>El profesional especializado del grupo de planeación periodicamente reporta las alertas tempranas al comité directivo respecto al cumplimiento de las metas contenidas en los planes institucionales. Como evidencia quedará el informe ejecutivo presentado al comité y/o acta del comité.</t>
  </si>
  <si>
    <t>PLES-3</t>
  </si>
  <si>
    <t>Inadecuado seguimiento a la gestión institucional.</t>
  </si>
  <si>
    <t>Falta de una herramienta tecnológica integral para realizar el seguimiento y el cumplimiento de los tiempos definidos en los procesos.</t>
  </si>
  <si>
    <t>1. Incumplimiento de los objetivos institucionales
2. Insatisfacción de necesidades de grupos de valor e interés
3. Afectación de la imagen de la Supersolidaria
4. Incumplimiento de las políticas de Gobierno Nacional
5. Reprocesos
6. Reducción de recursos para proyectos de inversión
7. inadecuado uso de los recursos asignados
8. Deficiencia en la toma de decisiones
9. Bajo índice de desempeño institucional</t>
  </si>
  <si>
    <t>C-3</t>
  </si>
  <si>
    <t>El profesional especializado del grupo de planeación semestralmente identifica la necesidad de personal en el grupo de planeación de acuerdo a las labores de seguimiento a los planes y proyectos institucionales mediante la cuantificación de actividades de seguimiento y el tiempo estimado en horas dedicadas para realizar la labor, en caso de no contar con recursos para contratar de acuerdo a los resultados del reporte de cuantificación, se redistribuirán los seguimientos a realizar entre los funcionarios que tengan funciones asociadas en el grupo de planeación. Se dejará como evidencia el reporte de cuantificación de actividades de seguimiento y actas de reunión.</t>
  </si>
  <si>
    <t>PR-PLES-001 Despliegue estratégico, seguimiento y evaluación
PR-PLES-012 Seguimiento a proyectos de inversión</t>
  </si>
  <si>
    <t>3-1</t>
  </si>
  <si>
    <t>El profesional universitario de planeación periodicamente realiza informe de monitoreo al cumplimiento de los indicadores de gestión generando alertas que posteriormente serán insumo para adelantar auditoría interna a los procesos. Como evidencia quedará informe de monitoreo.</t>
  </si>
  <si>
    <t>*Documentar lecciones aprendidas a tener en cuenta dentro de la planeación estratégica.
*Adelantar acciones de reevaluación y corrección.
*Establecer planes de mejoramiento.</t>
  </si>
  <si>
    <t>3-2</t>
  </si>
  <si>
    <t>El profesional especializado de planeación mensualmente realiza seguimiento al cumplimiento de los indicadores de los proyectos de inversión a ejecutar en la vigencia generando alertas a los gerentes de los proyectos.</t>
  </si>
  <si>
    <t>C-126</t>
  </si>
  <si>
    <t xml:space="preserve">El profesional especializado de planeación realiza seguimiento mensual al Plan Anual de Adquisiciones - PAA para validar el cumplimiento de la programación de las necesidades y ejecución de los recursos de cada una de las Dependencias de la Entidad, teniendo como insumo la información reportada. Como evidencia quedará el formato de seguimiento al PAA consolidado y el reporte de seguimiento en el SPI. </t>
  </si>
  <si>
    <t>PR-PLES-009 Construcción del Marco Estratégico</t>
  </si>
  <si>
    <t>126.1</t>
  </si>
  <si>
    <t xml:space="preserve">El profesional especializado del grupo de planeación mensualmente realiza el seguimiento del PAA para validar el cumplimiento de la programación de las necesidades y ejecución de los recursos de cada una de las Dependencias de la Entidad, teniendo como insumo la información reportada. Como evidencia quedará el formato de seguimiento al PAA consolidado. </t>
  </si>
  <si>
    <t>126.2</t>
  </si>
  <si>
    <t xml:space="preserve">El profesional especializado de planeación trimestralmente realiza monitoreo al cumplimiento de los indicadores respecto a lo formulado en los proyectos de inversión a ejecutar en la vigencia. Como evidencia quedará el reporte de seguimiento SPI. </t>
  </si>
  <si>
    <t>C-85</t>
  </si>
  <si>
    <t>El jefe de la Oficina Asesora de Planeación y Sistemas define y establece una circular conjunta dirigida a todas las áreas, para instruir frente a los lineamientos que deben tener en cuenta en la definición de necesidades, para efectos de la estructuración del Plan Anual de Adquisiciones. En la socialización de la circular conjunta se abrirá un espacio para aclaración de dudas frente a la implementación. Como evidencia quedará correos electrónicos de programación de mesas de trabajo, actas de reunión, grabaciones (en caso de ser virtual), proyecto de circular, listados de asistencia a socialización.</t>
  </si>
  <si>
    <t xml:space="preserve">Sin documentación </t>
  </si>
  <si>
    <t>85.1</t>
  </si>
  <si>
    <t>El Jefe de la Oficina Asesora de Planeación y Sistemas define y establece una circular conjunta dirigida a todas las áreas, para instruir frente a los lineamientos que deben tener en cuenta en la definición de necesidades, para efectos de la estructuración del Plan Anual de Adquisiciones.  Como evidencia quedará correos electrónicos de programación de mesas de trabajo, actas de reunión, grabaciones (en caso de ser virtual) y/o proyecto de circular.</t>
  </si>
  <si>
    <t>*Establecer acciones correctivas</t>
  </si>
  <si>
    <t>85.2</t>
  </si>
  <si>
    <t>El profesional especializado de la Oficina Asesora de Planeación y Sistemas realiza la socialización de la circular conjunta a todas las Dependencias y aclara dudas frente a su implementación. Como evidencia quedará grabaciones (en caso de ser virtual) y/o listados de asistencia a socialización.</t>
  </si>
  <si>
    <t>C-130</t>
  </si>
  <si>
    <t>El profesional especializado de planeación adelanta acciones para dar cumplimiento a la ejecución del presupuesto de acuerdo a la programación de necesidades en el Plan Anual de Adquisiciones de la vigencia. Como evidencia quedará informe de seguimiento, correos electrónicos enviados y/o reporte de indicadores en el SPI.</t>
  </si>
  <si>
    <t>130.1</t>
  </si>
  <si>
    <t>El Jefe de la Oficina Asesora de Planeación y Sistemas solicita a los jefes de área la programación necesidades de contratación para consolidación del Plan Anual de Adquisiciones. Como evidencia quedará herramienta dispuesta diligenciada ycorreo de solicitud.</t>
  </si>
  <si>
    <t>130.2</t>
  </si>
  <si>
    <t>El profesional especializado de planeación realiza seguimiento a la información registrada por las áreas en la herramienta de PAA y remite información al Coordinador del Grupo de Contratos, para actualización en SECOP II.</t>
  </si>
  <si>
    <t>Gestión de Tecnologías de Información</t>
  </si>
  <si>
    <t>GETI-1</t>
  </si>
  <si>
    <t xml:space="preserve">Ineficiente planeación estratégica en TIC. </t>
  </si>
  <si>
    <t xml:space="preserve">Falta de articulación de los planes de TI con la estrategia. </t>
  </si>
  <si>
    <t xml:space="preserve">
1. Detrimento patrimonial.
2. Incumplimiento de marco estratégico institucional.
3. Decisiones inadecuadas en TIC.
4. Afectación de la imagen y confianza institucional.
5. Arquitectura empresarial institucional que no responda a las necesidades de la entidad.
6. Estimaciones imprecisas en cuanto al presupuesto. 
7. Falta de capacidad tecnológica para soportar la operación de los procesos de la Entidad.
8. Hallazgos por parte de entes de control.
9. Existencia de déficit o superavit. 
</t>
  </si>
  <si>
    <t>Media</t>
  </si>
  <si>
    <t>C-5</t>
  </si>
  <si>
    <t xml:space="preserve">El jefe de la Oficina Asesora de Planeación y Sistemas periódicamente valida necesidades y requerimientos en materia tecnológica con las diferentes áreas a fin de determinar la articulación con la planeación estratégica de la entidad a través de mesa de trabajo y/o solicitudes formales. Como evidencia quedará las actas de reunión, el formato FT-GETI-002 de requerimientos, control de asistencia y/o memorandos o correos de solicitud. </t>
  </si>
  <si>
    <t>PR-GETI-001 Análisis de soluciones de TI</t>
  </si>
  <si>
    <t>5.1</t>
  </si>
  <si>
    <t>El contratista encargado del levantamiento de requerimientos, adelanta mesa de trabajo con las areas de la entidad para conocer las necesidades y requerimientos de TI. Como evidencia quedara  control de asistencia y FORMATO MATRIZ DE NECESIDADES TÉCNICAS -  FT-GETI-002 diligenciado.</t>
  </si>
  <si>
    <t>Betsy Liliana Siado Weber</t>
  </si>
  <si>
    <t>*Replantear estrategia de TI</t>
  </si>
  <si>
    <t>C-144</t>
  </si>
  <si>
    <t xml:space="preserve">El jefe de la Oficina Asesora de Planeación y Sistemas junto con el equipo de trabajo realiza la reformulación del Plan Estrategico de Tecnologia de la Información  - PETI de acuerdo al nuevo marco estrategico institucional y demás planes institucionales de TI. </t>
  </si>
  <si>
    <t>Sin registro</t>
  </si>
  <si>
    <t>144.1</t>
  </si>
  <si>
    <t>El jefe de la Oficina Asesora de Planeación y Sistemas de acuerdo a los resultados de las mesas de trabajo con las areas plantea la estrategia de TI, a nivel de infraestructura y desarrollos tecnológicos.  Como evidencia quedará la estrategia y plan de trabajo.</t>
  </si>
  <si>
    <t>*Adelantar acciones que subsanen los incumplimientos normativos identificados.</t>
  </si>
  <si>
    <t>144.2</t>
  </si>
  <si>
    <t xml:space="preserve">El jefe de la Oficina Asesora de Planeación y Sistemas actualiza el Plan Estrategico de teconogia de la Información PETI, de acuerdo a los lineamientos de gobierno nacional y necesidades identificadas en la entidad. Como evidencia quedara el PETI actualizado. </t>
  </si>
  <si>
    <t>Gestión de Grupos de Interés</t>
  </si>
  <si>
    <t>GEGI-1</t>
  </si>
  <si>
    <t>Afectación de la imagen institucional.</t>
  </si>
  <si>
    <t>Riesgo Reputacional o de Imagen</t>
  </si>
  <si>
    <t xml:space="preserve">Falta de fortalecimiento en las estrategias, lineamientos y/o procedimientos del proceso. </t>
  </si>
  <si>
    <t xml:space="preserve">1. Tendencias en redes sociales
2. Publicaciones negativas en medios de comunicación 
3. Percepción negativa de la entidad
4. Generar una crisis informativa
5. Ausencia de credibilidad
6. Sanciones
7. Desviación de la comunicación
8. Desinformación
9. Ineficacia en la participación ciudadana
10. Bajo impacto en los grupos de  valor e interés
11. Pérdida de la confianza y credibilidad
12. Crisis institucional (gobernabilidad, clima laboral)
13. Afectación por factores externos
14. Supresión de la entidad por parte del Gobierno Nacional </t>
  </si>
  <si>
    <t>C-7</t>
  </si>
  <si>
    <t xml:space="preserve">El proceso de gestión de grupos de interés deberá fortalecer sus procedimientos, manuales, politicas y guías a través de la actualización en ISOLUCION. Para tener la claridad de las funciones que tiene cada grupo dentro del proceso - GEGI. Como evidencia quedarán los documentos actualizados en la plataforma ISOLUCION. </t>
  </si>
  <si>
    <t xml:space="preserve"> D-PLAN-002 Código de Buen Gobierno
CO-GITH-001 Código de Integridad Valores Supersolidarios
PO-GITH-001 Política de Manejo de Conflictos de Intereses</t>
  </si>
  <si>
    <t>7.1</t>
  </si>
  <si>
    <t xml:space="preserve">El proceso de Gestión de Grupos de interés junto con el equipo de Sistemas de Gestión adscrito a la OAPS, actualiza los procedimientos, manuales, guías y demás documentos disponibles en la plataforma ISOLUCION acorde a los lineamientos estrategicos de la entidad y los requisitos normativos exigidos por las entidades líderes de politica. Como evidencia quedarán los documentos actualizados en ISOLUCION y las reuniones que se desarrollen. </t>
  </si>
  <si>
    <t>Ingrid Palacino
Sonia Díaz 
Claudia Rodriguez 
Carmen Velez 
Victor Azuero</t>
  </si>
  <si>
    <t>*Informar a las instancias decisorias en materia de comunicaciones y riesgos.
*Definir plan de contingencia.
* Informar al Comité de Buen Gobierno e Integridad, así como al Comité de Política de Conflictos de Interés.
* Informar a los responsables del proceso de Control Disciplinario</t>
  </si>
  <si>
    <t>C-8</t>
  </si>
  <si>
    <t>El coordinador del grupo de relacionamiento Estado - Ciudadano periodicamente realiza socialización de la Política de Servicio al Ciudadano y la guía de servicio y atención incluyente a los servidores de la SES que dentro de sus funciones y/o obligaciones prestan servicio a los grupos de interés y valor. Para el desarrollo de la socialización, el equipo de comunicaciones y de relación estado - ciudadano apoyan en el desarrollo de la programación y material de apoyo. Como evidencia quedará registro de asistencia, grabaciones, piezas comunicativas y presentaciones.</t>
  </si>
  <si>
    <t>PO-GEGI-001 Política de Servicio al Ciudadano
GU-GEGI-001 Servicio y atención incluyente</t>
  </si>
  <si>
    <t>8.1</t>
  </si>
  <si>
    <t>El Grupo de Servicio al Ciudadano y Comunicaciones periodicamente deben realizar la socialización de la Política de Servicio al Ciudadano y la Guía de Servicio y Atención Incluyente a los servidores y/o contratistas de la SES que dentro de sus funciones y/o obligaciones prestan servicio a los grupos de interés y valor.</t>
  </si>
  <si>
    <t>Claudia Rodríguez Nolasco
Ingrid Palacino
Jenny Bautista
Javier Quintero</t>
  </si>
  <si>
    <t>C-11</t>
  </si>
  <si>
    <t xml:space="preserve">El profesional especializado de comunicaciones redacta, revisa, solicita los ajustes y aprueba, las piezas de comunicación (audiovisuales, gráficas, animadas y/o textuales) que genera el grupo en atención a las necesidades y/o requerimientos suceptibles de ser divulgadas, a través de los canales de comunicación con los que cuenta la Supersolidaria. Cada vez que se requiera verifica las fuentes de información recibida por otras áreas de manera previa a la publicación, a través del correo electrónico con copia a los jefes inmediatos. La evidencia que se dejará son los correos electrónicos de aprobación y/o devolución, chats, llamadas telefónicas, reuniones virtuales y/o presenciales, además de las piezas gráficas y publicaciones resultantes. </t>
  </si>
  <si>
    <t>PO-GEGI-002 Política de comunicaciones</t>
  </si>
  <si>
    <t>11.1</t>
  </si>
  <si>
    <t>El equipo de Comunicaciones se reúne con el área o servidor público solicitante de publicación, para adelantar el levantamiento de información (conocimiento de la necesidad específica) a través del acta de reunión, se establecen los compromisos, responsables y fechas de ejecución de la actividad y/o estrategia.</t>
  </si>
  <si>
    <t xml:space="preserve">Ingrid Palacino
Jenny Bautista
</t>
  </si>
  <si>
    <t>C-14</t>
  </si>
  <si>
    <t xml:space="preserve">El profesional especializado de comunicaciones revisa las campañas de la Oficina, incluidas las piezas de comunicación (audiovisuales, gráficas, animadas y/o textules) que genera el grupo de comunicaciones en atención a las necesidades y/o requerimientos de la Entidad, suceptibles de ser divulgadas, a través de los canales de comunicación con los que cuenta la Supersolidaria. Como evidencia del control, se contará con el formato donde se realizan estas, el cuál incluyen (slogan, nombre, piezas, canales, público objetivo, objetivo general, objetivos específicos y los textos de las piezas), este formato es aprobado previamente antes de la divulgación. 
</t>
  </si>
  <si>
    <t>PR-GEGI-002 Definir y aplicar estrategias de comunicación</t>
  </si>
  <si>
    <t>14.1</t>
  </si>
  <si>
    <t>El profesional especializado de comunicaciones revisa las campañas de la Oficina, en atención a las necesidades y/o requerimientos de la Entidad, suceptibles de ser divulgadas, a través de los canales de comunicación con los que cuenta la Supersolidaria. Como evidencia del control, se contará con el formato donde se realizan estas, este formato es aprobado previamente antes de la divulgación. Como evidencia del control, quedará el formato FT-GEGI-006 Estrategia Campaña.</t>
  </si>
  <si>
    <t>Ingrid Palacino</t>
  </si>
  <si>
    <t>15/01/20223</t>
  </si>
  <si>
    <t>14.2</t>
  </si>
  <si>
    <t>El equipo de comunicaciones aplicará un formato de evaluación tanto interno como externo para medir el impacto de las estrategias de comunicación aplicadas. Como evidencia quedará los resultados de la encuesta.</t>
  </si>
  <si>
    <t xml:space="preserve">Ingrid Palacino
</t>
  </si>
  <si>
    <t>C-19</t>
  </si>
  <si>
    <t>El coordinador del grupo de relación Estado - Ciudadano debe capacitar de manera trimestral a los servidores encargados de la atención telefónica a los usuarios de la SES, teniendo como referencia los lineamientos establecidos por el DNP como líder de la Política de Servicio al Ciudadano - MIPG, a través de jornadas de capacitación virtual o presencial. Los temas principales a abordar en las capacitaciones serán en torno a las generalidades de la entidad y la misionalidad, para brindar una mayor orientación telefónica a los usuarios. Como evidencia se dejará las presentaciones, los listados de asistencia en caso de ser presencial, el registro en la plataforma en caso de ser virtual y el informe de capacitación.</t>
  </si>
  <si>
    <t>GU-GEGI-001 Servicio y atención incluyente         
PO-GEGI-001 Política de Servicio al Ciudadano 
PR-GEGI-004 Atención a los grupos de interés 
MA-GEGI-001- Manual de Servicio al Ciudadano</t>
  </si>
  <si>
    <t>19.1</t>
  </si>
  <si>
    <t>El coordinador del grupo de servicio al ciudadano capacita de manera trimestral a los servidores encargados de la atención telefónica a los usuarios de la SES teniendo como referencia lineamientos establecidos por el DNP como líder de la política de servicio al ciudadano - MIPG, a través de jornadas de capacitación virtual o presencial, los temas principales a abordar en las capacitaciones serán en torno a las generalidades de la entidad y la misionalidad, para brindar una mayor orientación telefónica a los usuarios.</t>
  </si>
  <si>
    <t>Claudia Rodríguez Nolasco</t>
  </si>
  <si>
    <t>19.2</t>
  </si>
  <si>
    <t>El Profesional Universitario del la OAPS cada vez que haya una actualización de un sistema de información dispuesto para la atención de los usuarios realiza capacitación para el manejo con los servidores y/o contratistas de la SES que realizan atención presencial, telefonica y virtual. Como evidencia quedará las memorias de la capacitación, actas resultantes, presentaciones y/o registros de asistencia.</t>
  </si>
  <si>
    <t>Cesar Macias</t>
  </si>
  <si>
    <t>GEGI-2</t>
  </si>
  <si>
    <t>Respuesta fuera de los términos previstos en la ley a las PQRSD presentadas por los grupos de interés.</t>
  </si>
  <si>
    <t>Riesgo Operativo</t>
  </si>
  <si>
    <t>Alta rotación de personal, perdida de curva de aprendizaje y error en las respuestas a la ciudadanía por falta de conocimiento.</t>
  </si>
  <si>
    <t>1. Investigaciones disciplinarias a servidores
2. Demandas a la Superintendencia
3. Acciones de tutela
4. Reprocesos
5. Aumento de costos en defensa jurídica</t>
  </si>
  <si>
    <t>Extrema</t>
  </si>
  <si>
    <t>C-145</t>
  </si>
  <si>
    <t>El coordinador del grupo de relación Estado - Ciudadano de manera conjunta con gestión documental, el equipo de correspondencia y grupos encargados de PQRSD actualiza el catálogo de tipificación de solicitudes de la entidad. Como evidencia quedará el catálogo aprobado por parte del Comité Institucional de Gestión y Desempeño.</t>
  </si>
  <si>
    <t>145.1</t>
  </si>
  <si>
    <t>El coordinador del grupo de relación Estado - Ciudadano de manera conjunta con el equipo de correspondencia y grupos encargados de PQRSD actualiza el catálogo de tipificación de solicitudes de la entidad. Como evidencia quedará el catálogo aprobado por parte del comité institucional de gestión y desempeño.</t>
  </si>
  <si>
    <t>Sonia Díaz</t>
  </si>
  <si>
    <t>*Informar a Delegada e intendentes de la delegatura para la supervisión del ahorro y de la forma asociativa solidaria. 
 *Definir estrategias de mejoramiento</t>
  </si>
  <si>
    <t>C-146</t>
  </si>
  <si>
    <t>El coordinador del grupo de relación Estado - Ciudadano realiza seguimiento trimestral a solicitudes trasladadas por competencia (Art 21 de CPACA _ Ley 1437 de 2011) para conocer el estado de respuesta a usuarios. Como evidencia quedará informe de seguimiento.</t>
  </si>
  <si>
    <t>146.1</t>
  </si>
  <si>
    <t>Las áreas encargadas de gestionar PQRSD en la Superintendencia realizan informe trimestral de la gestión adelantada, donde incluyen el seguimiento a las solicitudes trasladadas por competencia. Como evidencia quedará informe enviado .</t>
  </si>
  <si>
    <t xml:space="preserve">Todas las áreas
</t>
  </si>
  <si>
    <t>C-143</t>
  </si>
  <si>
    <t>El coordinador del grupo de relación Estado - Ciudadano identifica necesidades en la administración del correo electrónico institucional atencionalciudadano@supersolidaria.gov.co y adelanta gestión para establecer procedimiento que optimice la respuesta a PQRSD que son interpuestas por los usuarios a través de este canal. Como evidencia quedará diagnóstico inicial, memorias de reunión, correos electrónicos y/o documentos de trabajo.</t>
  </si>
  <si>
    <t>143-1</t>
  </si>
  <si>
    <t>La Coordinadora del grupo de Relación Estado - Ciudadano adelanta reuniones con planeación, jurídica y gestión documental para validar normativa y tecnicamente la administración de PQRSD que ingresan por el correo institucional de atención al ciudadano. Como evidencia quedarán memorias y/o actas de de reunión, correos electrónicos, diagnóstico y/o documentos de trabajo.</t>
  </si>
  <si>
    <t>143-2</t>
  </si>
  <si>
    <t>La Coordinadora del grupo de Relación Estado- Ciudadano adelanta mesas de trabajo con el grupo de procesos de la Oficina Asesora de Planeación y sistemas para documentar procedimiento para la clasificación y radicación de correos de entrada que allegan los usuarios por el correo atencionalciudadano@supersolidaria.gov.co
Como evidencia quedarán memorias y/o actas de de reunión y documento de procedimiento en isolución.</t>
  </si>
  <si>
    <t>GEGI-4</t>
  </si>
  <si>
    <t>Imposibilidad de acceso a los diferentes canales de comunicación.</t>
  </si>
  <si>
    <t>Riesgo Tecnológico</t>
  </si>
  <si>
    <t xml:space="preserve">Fallas con los Sistemas de Tecnologías de Información y comunicación . </t>
  </si>
  <si>
    <t>1. Desconfianza    
2. Se pierde la credibilidad            
3. Falta de participación ciudadana
4. La información no se recibe de forma inmediata y oportuna
5. Tendencias en redes sociales que afectan la imagen de la Entidad. 
6. Afectación a la imagen de la Entidad. 
7. No se puedan generar espacios de participación e interacción. 
8. Nos eliminen o bloqueen las cuentas. 
9. La Entidad queda censurada en redes sociales. 
10. Pérdida de credibilidad. 
11. Se pierden el número de seguidores. 
12. Las publicaciones no aparecerian en la parte principal de las redes sociales.</t>
  </si>
  <si>
    <t>C-12</t>
  </si>
  <si>
    <t>El profesional con funciones de community manager revisará diariamente la conectividad para ingresar a las cuentas en redes sociales de la Supersolidaria; en caso de presentar fallas para el ingreso, informará a la profesional de comunicaciones (especializado y/o universitario), la situación, con el fin de reportar a través de la página web de la Entidad, la inoperancia de la red social a la que no se puede ingresar. Además se enviará un correo masivo a los usuarios internos y externos, reportando la novedad presentada. La community manager relacionará en sus informes, así como en el drive de comunicaciones, las acciones realizadas en conjunto con el grupo de comunicaciones y la gestión de servicios de TI, para recuperar el acceso a la red social. Las evidencias de este control serán los correos o comunicaciones y el drive de la oficina de comunicaciones. Además, se reportará al oficial de seguridad de la información y a través del portal del Gobierno Nacional: Urna Virtual.</t>
  </si>
  <si>
    <t>PO-GEGI-002 Política de comunicaciones
PR-GEGI-002 Definir y aplicar estrategias de comunicación</t>
  </si>
  <si>
    <t>Moderado</t>
  </si>
  <si>
    <t>Moderada</t>
  </si>
  <si>
    <t>Reducir</t>
  </si>
  <si>
    <t>12.1</t>
  </si>
  <si>
    <t>El profesional especializado de comunicaciones mensualmente verifica el diligenciamiento de los formatos dispuestos, así como el informe de actividades detallado, del servidor público que administra las redes sociales de la Entidad.</t>
  </si>
  <si>
    <t>*Informar a las instancias decisorias en materia de comunicaciones y riesgos.
 * Informar a los grupos de valor y de interés a través de los canales de comunicación, cuando se presenta la inoperancia de la(s) red(es) social(es) de la Entidad.
 *Requerir el apoyo del proceso de Gestión de Servicios de TI
 *Acudir a los canales oficiales de las redes sociales, para informar la situación y requerir el apoyo en su pronta solución.</t>
  </si>
  <si>
    <t>C-15</t>
  </si>
  <si>
    <t>El grupo de comunicaciones en coordinación con el Oficial de Seguridad para cada vigencia actualiza los contenidos de la campaña para la divulgación de Política de Comunicaciones en lo concerniente al manejo de las redes sociales y la Politica de seguridad de la información y seguridad digital. Para la actualización de la campaña se adelantarán mesas de trabajo. Como evidencia del control, se contará con resgistro de asistencia, acta de reunión, estrategia de comunicación definida.</t>
  </si>
  <si>
    <t>15.1</t>
  </si>
  <si>
    <t>El profesional especializado de comunicaciones convoca a mesa de trabajo a los servidores que tengan participación en la definición e implementación de la campaña de comunicaciones asociada a redes sociales.</t>
  </si>
  <si>
    <t>15.2</t>
  </si>
  <si>
    <t>El equipo de comunicaciones incluirá dentro de la campaña a actualizar, generación de contenidos y piezas de comunicación alusivo a manejo de redes sociales, politica de seguridad de la información y seguridad digital.</t>
  </si>
  <si>
    <t>Ingrid Palacino
Jenny Bautista
Mónica Rincón</t>
  </si>
  <si>
    <t>GEGI-5</t>
  </si>
  <si>
    <t xml:space="preserve">Incumplimiento de normatividad asociada a la participación ciudadana. </t>
  </si>
  <si>
    <t>Riesgo Normativo, Legal o de Cumplimiento</t>
  </si>
  <si>
    <t xml:space="preserve">Bajo nivel de implementación de la normatividad aplicable, planes, programas y políticas. </t>
  </si>
  <si>
    <t xml:space="preserve">1. Desinformación   
2. Pérdida de credibilidad                                             
3. Baja o nula participación por parte de los grupos de interés.  
4. Baja calificación en el indice desempeño institucional. </t>
  </si>
  <si>
    <t>C-13</t>
  </si>
  <si>
    <t>Los profesionales especializados del proceso de gestión de grupos de interés en coordinación con la Oficina Asesora de Planeación y Sistemas, definirán los temas en materia de participación ciudadana y la fecha para la capacitación anual . En el caso de que no se realice esta capacitación, se dará cumplimiento al plan de participación y presencia institucional, definido para la vigencia 2021. Como evidencia del control, se contará con el resgistro de asistencia en caso de que la capacitación sea presencial, así como fotografías y/o videos de la sesión. En caso de ser virtual, la evidencia será el ingreso a la plataforma dispuesta para asistir a la jornada. Adicionalmente, se contará con el documento correspondiente al plan de participación y presencia institucional para la vigencia 2021.</t>
  </si>
  <si>
    <t>PO-GEGI-001 Política de Servicio al Ciudadano
PR-GEGI-003 Definir y aplicar estrategias de participación</t>
  </si>
  <si>
    <t>13.1</t>
  </si>
  <si>
    <t>El profesional especializado de comunicaciones en coordinación con la Oficina Asesora de Planeación y Sistemas, informará a los grupos de valor y de interés, acerca del desarrollo de las actividades definidas en el plan de participación y presencia institucional para la vigencia.</t>
  </si>
  <si>
    <t>*Informar a las instancias decisorias en materia de comunicaciones y riesgos.
 *Implementar un plan de contingencia para cumplir con la normatividad que incluya: destinación de recursos, personal y alternativas digitales gratuitas.
*Informar a las instancias decisorias en materia de comunicaciones y riesgos.</t>
  </si>
  <si>
    <t>13.2</t>
  </si>
  <si>
    <t>El profesional especializado de comunicaciones, define con las áreas que lo requieran, los temas a abordar durante la vigencia, para la realización de los encuentros solidarios, así como las sensibilizaciones, capacitaciones, talleres, socializaciones y encuentros técnicos académicos que requiere la Entidad.</t>
  </si>
  <si>
    <t>13.3</t>
  </si>
  <si>
    <t>El profesional de comunicaciones, realiza seguimiento trimestral a la ejecución del plan de participación y presencia institucional para la vigencia</t>
  </si>
  <si>
    <t>C-132</t>
  </si>
  <si>
    <t xml:space="preserve">El profesional especializado de comnicaciones socializa por medio del correo electrónico de comunicaciones, las jornadas de capacitación lideradas por el Departamento Administrativo de la Función Pública (DAFP), sobre planes, programas y políticas de participación ciudadana. Como evidencia quedarán los correos electrónicos enviados. </t>
  </si>
  <si>
    <t>Documento Plan Institucional de Capacitación -PIC</t>
  </si>
  <si>
    <t>132.1</t>
  </si>
  <si>
    <t>El profesional universitario de comunicaciones socializará por medio del correo electrónico de Comunicaciones, las jornadas de capacitación lideradas por el departamento administrativo de la Función Pública (DAFP), sobre planes, programas y políticas de participación ciudadana. Como evidencia quedarán los correos electrónicos enviados.</t>
  </si>
  <si>
    <t>Jenny Bautista</t>
  </si>
  <si>
    <t>C-9</t>
  </si>
  <si>
    <t>El coordinador del grupo de relación Estado - Ciudadano periodicamente realiza socialización de las generalidades de los trámites oficiales de la entidad a los servidores de la SES a través de piezas comunicativas, contenidos en moodle y/o grabaciones.</t>
  </si>
  <si>
    <t>Sin Documentar</t>
  </si>
  <si>
    <t>9.1</t>
  </si>
  <si>
    <t>El profesional especializado de planeación trimestralmente realiza socialización de las generalidades de los trámites oficiales de la entidad a los Grupos de Interés a través de piezas comunicativas, gráficas, audiovisuales, sensibilizaciones y/o capacitaciones.</t>
  </si>
  <si>
    <t>Sonia Constanza Díaz</t>
  </si>
  <si>
    <t>GEGI-9</t>
  </si>
  <si>
    <t>Responder las PQRSDF verbales y/o escritas de forma inexacta, incompleta, adulterada, confusa e inadecuada.</t>
  </si>
  <si>
    <t>Desconocimiento de normatividad aplicable.</t>
  </si>
  <si>
    <t xml:space="preserve">1. Afectación a la imagen de la Entidad.
2. Crisis institucional. 
3. Investigaciones disciplinarias a funcionarios
4. Demandas a la Superintendencia
5. Acciones de tutela
6. Reprocesos
7. Aumento de costos en defensa jurídica
8. Vulneración de derechos
9. Desconfianza
10. Desconfianza
11. Vulneración de derechos
12. Inseguridad jurídica
13. Afectación a la imagen de la Entidad
14. Crisis institucional. </t>
  </si>
  <si>
    <t>C-17</t>
  </si>
  <si>
    <t>El coordinador del grupo de atención y trámite de PQRSD y el profesional especializado designado de la Delegatura Financiera deben realizar semestralmente una capacitación general orientada a los servidores y contratistas de la entidad, con el fin de dar a conocer la actualización de los procesos y procedimientos para la respuesta de las PQRSDF. En el caso de que no se realice la capacitación se compartirá el material de la sesión mediante correo electrónico. A su vez se hará la retroalimentación constante respecto a cada una de las actividades que se desarrollan por el grupo de trabajo, de la misma manera se dejará como evidencia los controles de asistencia, videos, podcast y correos electrónicos.</t>
  </si>
  <si>
    <t>Preventivo</t>
  </si>
  <si>
    <t>17.1</t>
  </si>
  <si>
    <t>El Coordinador de Servicio al Ciudadano y el Profesional Especializado designado de la Delegatura Financiera deben realizar semestralmente, una capacitación general orientada a los servidores y contratistas de la entidad, con el fin de dar a conocer la actualización de los procesos y procedimientos para la respuesta de las PQRSDF que ingresan a la Superintendencia.Como evidencia quedará las memorias de la capacitación y/o actas del desarrollo de la misma.</t>
  </si>
  <si>
    <t>*Informar a la Delegada e intendentes de la Delegatura para la supervisión del ahorro y de la forma asociativa solidaria. 
 *Definir estrategias de puntos de control y monitoreo de las comunicaciones. *Definir documentos tipo.
*Informar a las instancias decisorias en materia de comunicaciones y riesgos.
*Divulgar la información correcta, con las mismas características de la información errada y a través de los mismos canales utilizados inicialmente.
*Se aclara que la información se publica como una rectificación.</t>
  </si>
  <si>
    <t>C-10</t>
  </si>
  <si>
    <t xml:space="preserve">
El coordinador del grupo de atención y trámite de PQRSD y el profesional especializado de la delegatura financiera semestralmente organizan una capacitación virtual y/o presencial sobre servicio al ciudadano, funciones de las áreas misionales, actualización de la importancia de las PQRSDF, rol de las organizaciones vigiladas y de la estructura junto con la normatividad aplicable de la SES buscando el apoyo de funcionarios de otras áreas de la Entidad o incluso buscando alianzas o el apoyo del área de servicio al ciudadano de otras entidades públicas para que cuenten sus experiencias, su forma de trabajar. En caso de que algun servidor no pueda asistir a las jornadas de capacitación programadas se enviará el material de la sesión, se dejará como evidencia el control de asistencia y las heramientas utilizadas para realizar la capacitación.
</t>
  </si>
  <si>
    <t xml:space="preserve"> GU-GEGI-001 Servicio y atención incluyente         
PO-GEGI-001 Política de Servicio al Ciudadano 
PR-GEGI-004 Atención a los grupos de interés 
MA-GEGI-001- Manual de Servicio al Ciudadano</t>
  </si>
  <si>
    <t>10.1</t>
  </si>
  <si>
    <t>El coordinador del grupo jurídico y el profesional especializado designado de la delegatura financiera semestralmente organizan una capacitación virtual y/o presencial sobre servicio al ciudadano, funciones de las áreas misionales, actualización de la importancia de las PQRSDF, rol de las organizaciones vigiladas y de la estructura junto con la normatividad aplicable de la Supersolidaria. Como evidencia quedará el listado de asistencia y la grabación en caso de ser virtual.</t>
  </si>
  <si>
    <t>Katherine Beltrán
Claudia Infante</t>
  </si>
  <si>
    <t>10.2</t>
  </si>
  <si>
    <t>El coordinador del grupo de atención a PQRSD y el profesional especializado designado de la delegatura asociativa semestralmente organizan una capacitación virtual y/o presencial sobre servicio al ciudadano, funciones de las áreas misionales, actualización de la importancia de las PQRSDF, rol de las organizaciones vigiladas y de la estructura junto con la normatividad aplicable de la Supersolidaria. Como evidencia quedará el listado de asistencia y la grabación en caso de ser virtual.</t>
  </si>
  <si>
    <t>Claudia Rodríguez Nolasco
Yudith Peña</t>
  </si>
  <si>
    <t>El equipo de comunicaciones se reúne con el área o servidor público solicitante de publicación, para adelantar el levantamiento de información (conocimiento de la necesidad específica) a través del acta de reunión, se establecen los compromisos, responsables y fechas de ejecución de la actividad y/o estrategia.</t>
  </si>
  <si>
    <t>GEGI-10</t>
  </si>
  <si>
    <t>Inoportunidad en la atención de las solicitudes de información, divulgación y publicación por parte de las diferentes áreas de la Entidad, con respecto a sus necesidades de comunicación.</t>
  </si>
  <si>
    <t xml:space="preserve">Inexistencia de un grupo formal de comunicaciones en la SES. </t>
  </si>
  <si>
    <t xml:space="preserve">1. Insatisfacción del cliente interno. 
2. Afectación a la imagen de la Entidad. 
3. Inoportunidad en la información suministrada. </t>
  </si>
  <si>
    <t>C-18</t>
  </si>
  <si>
    <t>El profesional especializado de comunicaciones periódicamente realiza seguimiento a los requerimientos de las áreas a través de los formatos: control de cambios página web, control de cambios intranet y formato solicitud productos o servicios. En caso de identificar represamiento, se realiza una redistribución de solicitudes en los servidores del equipo de comunicaciones. Como evidencia quedará formatos diligenciados, reporte de gestión de indicador (es) asociado (s) y acta de reunión.</t>
  </si>
  <si>
    <t>18.1</t>
  </si>
  <si>
    <t>El profesional especializado de comunicaciones periódicamente realiza seguimiento a los requerimientos de las áreas a través de los formatos: control de cambios página web, control de cambios intranet y solicitud de productos y servicios. Como evidencia quedará formatos diligenciados, reporte de gestión de indicador (es) asociado (s) y acta de reunión.</t>
  </si>
  <si>
    <t>*Replanteamiento de plan de trabajo interno
*Informar instancias competentes en el tema.
 *Revisar y ajustar protocolo de atención al ciudadano.</t>
  </si>
  <si>
    <t>GEGI-13</t>
  </si>
  <si>
    <t>Ausencia de instalación de puntos de prevención de emergencias y salud en eventos organizados por la Supersolidaria (encuentros solidarios, eventos de rendición de cuentas).</t>
  </si>
  <si>
    <t>Riesgo Seguridad y Salud Ocupacional</t>
  </si>
  <si>
    <t>Desconocimiento frente a lineamientos normativos en la organización de eventos</t>
  </si>
  <si>
    <t>1. Sanciones
2. Daños en instalaciones
3. Afectación de la imagen institucional</t>
  </si>
  <si>
    <t>C-24</t>
  </si>
  <si>
    <t xml:space="preserve">El equipo de Comunicaciones de manera previa a organizar eventos asociados a encuentros solidarios y/o rendición de cuentas presencial, solicita al Grupo de Talento humano donde se encuentra el proceso de SST los lineamientos o requisitos normativos a tener en cuenta dentro de la gestión de estas actividades, para solicitarlos al operador logistico. La evidencia será la solicitud formal a traves de correo electrónico y /o la reunión desarrollada. 
</t>
  </si>
  <si>
    <t>PR-GEJU-004 Identificación, análisis y recopilación de requisitos legales y normativos</t>
  </si>
  <si>
    <t>24-1</t>
  </si>
  <si>
    <t>El equipo de comunicaciones de manera previa a organizar eventos asociados a encuentros solidarios y/o rendición de cuentas presencial, solicita al Grupo de Talento humano donde se encuentra el proceso de SST los lineamientos o requisitos normativos a tener en cuenta dentro de la gestión de estas actividades, para solicitarlos al operador logistico. La evidencia será la solicitud formal a traves de correo electrónico y /o la reunión desarrollada.</t>
  </si>
  <si>
    <t>Ingrid Palacino 
Líder sst</t>
  </si>
  <si>
    <t>*Revisar y actualizar Matriz de Requisitos Legales de acuerdo con lineamientos normativos aplicables a eventos.
* La oficina Asesora Jurídica realiza recomendaciones para la validación de la normas.</t>
  </si>
  <si>
    <t xml:space="preserve">Supervisión </t>
  </si>
  <si>
    <t>SUPE-1</t>
  </si>
  <si>
    <t>Incumplimiento de las funciones de (inspección y vigilancia) de la Supersolidaria asignadas por ley.</t>
  </si>
  <si>
    <t>Riesgo de Supervisión</t>
  </si>
  <si>
    <t>Falta de capacidad operativa (Personal y Tecnológico)</t>
  </si>
  <si>
    <t>1. Supervisión deficiente
2. Precaria gestión y retención del conocimiento de las entidades vigiladas
3. Información sin valorar, revisar o evaluar
4. Incumplimiento de metas
5. Sanciones
6. PQRSD
7.  Inadecuada e inoportuna toma de decisiones</t>
  </si>
  <si>
    <t>C-133</t>
  </si>
  <si>
    <t>Los superintendentes delegados o los intendentes o los coordinadores o personal de apoyo,  cada año realizan la programación de los recursos en los proyectos de inversión. Como evidencia se deja el Plan Anual de Adqusiciones o correo electrónico con la solicitud de actualizacion del mismo.</t>
  </si>
  <si>
    <t>Circular Básica Contable y Financiera
Plan Anual de Adquisiciones</t>
  </si>
  <si>
    <t>133.1</t>
  </si>
  <si>
    <t>Los superintendentes delegados y/o los intendentes junto con sus equipos de trabajo cada año realizan la programación de los recursos en los proyectos de inversión acorde con las necesidades de supervisión. Como evidencia se deja el Plan Anual de Adqusiciones o correo electrónico con la solicitud de actualización del mismo.</t>
  </si>
  <si>
    <t>Superintendente delegado Delegatura Financiera
Superintendente delegado Delegatura Asociativa
Intendente Delegatura Financiera 
Intendentes Delegatura Asociativa</t>
  </si>
  <si>
    <t>*Atender las sanciones que sean impuesta por incumplir la labor de supervisión.
*Atender de manera oportuna las PQRS que se deriven del incumplimiento de la labor de supervisión e identificar las causales, con el fin de implementar acciones correctivas y de mejora.
*Disponer de herramientas tecnológicas alternativas donde quede la trazabilidad de la gestión de supervisión realizada y se generen alertas sobre las organizaciones sin ninguna actuación .
*Evaluar de manera oportuna las entidades identificadas de alto riesgo, realizar el requerimiento respectivo y evitar de esta manera el incumplimiento de las funciones de supervisión de la Supersolidaria establecidas en las normas legales.</t>
  </si>
  <si>
    <t>133.2</t>
  </si>
  <si>
    <t>Los intendentes y coordinadores de grupos Internos participan en la etapa precontractual para la selección de contratistas, con el fin de veriificar el cumplimiento del perfil idóneo para apoyar el proceso de supervisión. Como evidencia se dejará base de datos con estudios previos, hojas de vida de los candidatos y/o grabación de entrevistas.</t>
  </si>
  <si>
    <t>Maria de los Angeles Ledesma
Gelma Orejuela
Miguel Becerra
Luz Adriana Sandoval
Quenia Villamil</t>
  </si>
  <si>
    <t>133.3</t>
  </si>
  <si>
    <t>Los superintendentes delegados e intendentes realizan el seguimiento trimestral a la ejecución presupuestal, y los indicadores de gestión y de productos formulados en los proyectos de inversión. Como evidencia se deja acta y control de asistencia del comité primario.</t>
  </si>
  <si>
    <t>Superintendente Delegatura Financiera
Superintendente Delegatura Asociativa
Intendente Delegatura Financiera 
Intendentes Delegatura Asociativa</t>
  </si>
  <si>
    <t>C-28</t>
  </si>
  <si>
    <t>Los superintendentes delegados cada año realizan el plan de acción anual, conforme con las actividades de supevisión establecidas por ley y los objetivos estratégicos. Como evidencia se deja acta de reunión de definición de las acciones a gestionar durante la vigencia o correo electrónico con las acciones dirigido a la Oficina Asesora de Planeacion y Sistemas.</t>
  </si>
  <si>
    <t>PR- SUPE- 001 visitas de inspección</t>
  </si>
  <si>
    <t>28.1</t>
  </si>
  <si>
    <t>Los superintendentes delegados remiten a talento humano la propuesta de participacipación en el proceso de selección para ocupar las vacantes de planta, con el fin de veriificar el cumplimiento del perfil idóneo para apoyar el proceso de supervisión. Como evidencia se dejará propuesta enviada a Secretaría General.</t>
  </si>
  <si>
    <t>28.2</t>
  </si>
  <si>
    <t>Los coordinadores de grupo e Intendentes realizan el seguimiento trimestral al avance y cumplimiento de las metas definidas en el plan de acción anual. Como evidencia se deja acta o grabación y control de asistencia del comité primario.</t>
  </si>
  <si>
    <t>Coordinadores grupos internos Delegatura Financiera
Coordinadores Delegatura Asociativa</t>
  </si>
  <si>
    <t>28.3</t>
  </si>
  <si>
    <t>Los coordinadores de grupo y/o Intendentes de manera trimestral realizan reunión de seguimiento con su equipo de trabajo para validar el cumplimiento de las metas formuladas en el plan de acción. En caso de evidenciar incumplimiento, tomar las acciones necesarias. Como evidencia se deja acta o grabación de la reunión o lista de asistencia.</t>
  </si>
  <si>
    <t>Intendente Delegatura Financiera 
Intendentes Delegatura Asociativa 
Coordinadores grupos internos Delegatura Financiera
Coordinadores grupos internos Delegatura Asociativa</t>
  </si>
  <si>
    <t>28.4</t>
  </si>
  <si>
    <r>
      <t>Cada vez que se culmine el ciclo de la visita de inspección, los Coordinadores de supervisión socializan el informe ejecutivo de visita al Superintendente Delegado e  Intendente</t>
    </r>
    <r>
      <rPr>
        <sz val="12"/>
        <rFont val="Calibri"/>
        <family val="2"/>
      </rPr>
      <t xml:space="preserve"> </t>
    </r>
    <r>
      <rPr>
        <sz val="9"/>
        <rFont val="Calibri"/>
        <family val="2"/>
      </rPr>
      <t xml:space="preserve">con respecto a los resultados de la visita de inspección. Como evidencia se deja grabación de la reunión e informe ejecutivo firmado. </t>
    </r>
  </si>
  <si>
    <t>Will Robinson Vargas
 Bernardo Ortiz Posada
Quenia Villamil
Jorge Iván Vásquez
 Luis Carlos Guadrón
 María Claudia Sarmiento
Gelma Maritza Orejuela
Marelvi Bernal
Maria de los Angeles Ledesma
Miguel Becerra
Martha Nury Beltran Misas</t>
  </si>
  <si>
    <t>C-30</t>
  </si>
  <si>
    <t>Los coordinadores de los grupos de inspección de cada una de las Delegaturas cada vez que se va a realizar una visita de inspección, previamente revisan que el plan de visita enviado por el líder designado para la visita, cumpla con los criterios establecidos en el manual de supervisión, a través del flujo de revisión y aprobación que queda registrado en esigna. En caso de nuevos hallazgos insitu, el líder designado para la visita informa por medio de correo electrónico al Coordinador. Se dejará evidencia en el Sistema de Gestión Documental - Esigna, plan de visita modificado, correo electrónico con información al coordinador.</t>
  </si>
  <si>
    <t>MA-GECO-001 Manual de Contratación</t>
  </si>
  <si>
    <t>30.1</t>
  </si>
  <si>
    <t>Los superintendentes delegados semestralmente designan a un funcionario y/o contratista idóneo para realizar transferencia de conocimiento a los grupos de inspección en temas asociados a normatividad sobre toma de posesión. Como evidencia se deja ayuda de memoria y material de apoyo.</t>
  </si>
  <si>
    <t>Superintendente delegado Delegatura Financiera
Superintendente delegado Delegatura Asociativa</t>
  </si>
  <si>
    <t>30.2</t>
  </si>
  <si>
    <t>Los coordinadores de los grupos de riesgos y análisis financiero, de los grupos jurídicos y de Servicio al Ciudadano de las Delegaturas validan los informes diagnósticos generados por sus equipos de trabajo o realiza reunión de entendimiento, previa remisión a los grupos de inspección.</t>
  </si>
  <si>
    <t>Miguel Becerra
 María de los Ángeles Ledesma
 Gelma Orejuela
 Luz Adriana Sandoval 
 Quenia Villamil
 Edgar Rincón
 Carolina Torres
 Tatiana Mosquera
 María Claudia Sarmiento</t>
  </si>
  <si>
    <t>30.3</t>
  </si>
  <si>
    <t>Los coordinadores de los grupos de inspección deben realizar reuniones mensuales con todo el equipo de inspección (funcionarios y contratistas) para realizar retroalimentación y analizar aquellos casos sujetos de toma de posesión.</t>
  </si>
  <si>
    <t>Jorge Iván Vásquez
 Edgar Páez</t>
  </si>
  <si>
    <t>30.4</t>
  </si>
  <si>
    <t>Los coordinadores de supervisión de la Delegatura Financiera, harán seguimiento a todos los radicados que ingresen por medio del sistema de gestión documental Esigna y demas requerimientos necesarios para la gestión de supervisión. Como evidencia quedarán los registros de los ciclos de vida en el cuadro de seguimiento.</t>
  </si>
  <si>
    <t>Coordinadores grupos internos Delegatura Financiera
Coordinadores grupos internos Delegatura Asociativa</t>
  </si>
  <si>
    <t>C-32</t>
  </si>
  <si>
    <t>Los superintendentes delegados cada vez que se presenten cambios frente a las metas definidas en el plan de acción anual de la Delegatura, deberán informar a la Oficina Asesora de Planeación y Sistemas. Se dejará como evidencia acta de comité primario o solicitud a través de memorando dirigido a la OAPS para el cambio de metas del PAA.</t>
  </si>
  <si>
    <t xml:space="preserve">PR-GEJU-004 Identificación, análisis y recopilación de requisitos legales y normativos.
CA-PLES-001 Proceso Planeación Estratégica 
Circular Básica Contable y Financiera </t>
  </si>
  <si>
    <t>32.1</t>
  </si>
  <si>
    <t>Los superintendentes delegados identifican la nueva normatividad vigente aplicable al proceso de Supervisión, la cual puede afectar las metas de la Delegatura o los procedimientos internos y la remiten a la Oficina Asesora Jurídica para su análisis. Se deja como evidencia correo electrónico o memorando dirigido a la OAJ, Formato FT-GEJU-001-Identificación, análisis y recopilación de requisitos legales y normativos y/o acta de comité primario.</t>
  </si>
  <si>
    <t>Superintendente delegado Delegatura Financiera Superintendente delegado Delegatura Asociativa</t>
  </si>
  <si>
    <t>32.2</t>
  </si>
  <si>
    <t>Los delegados o la(s) persona(s) que ellos designen de los Grupos internos de las Delegaturas actualizan de ser necesario las metas planteadas en el plan de acción anual, como consecuencia de cambios en la normatividad vigente o por directrces administrativas. Como evidencia se deja correo electrónico de la solicitud a la OAPS y registro en Ia ISolucion.</t>
  </si>
  <si>
    <t>32.3</t>
  </si>
  <si>
    <t>Los delegados o la(s) persona(s) que ellos designen de los Grupos internos de las Delegaturas actualizan de ser necesario los documentos del proceso de Supervisión, luego de la aprobación de los nuevos requisitos legales y normativos en ISOlucion . Como evidencia se deja correo electrónico de la solicitud a la OAPS y registro en Ia ISolucion.</t>
  </si>
  <si>
    <t>SUPE-2</t>
  </si>
  <si>
    <t>Ineficacia del proceso administrativo sancionatorio.</t>
  </si>
  <si>
    <t>Desconocimiento y falta de experticia por parte de los funcionarios o contratistas que adelantan o intervienen en el proceso sancionatorio.</t>
  </si>
  <si>
    <t xml:space="preserve">1. Imposibilidad de la administración para imponer sanción por la  caducidad de la facultad sancionatoria.
2. Pérdida de tiempo por retrotraer las actuaciones procesales para corregir irregularides y sanear el proceso.
3. Resolución del proceso a favor de la organiación solidaria por configurase el silencio administrativo positivo.
4. Demandas de nulidad por violación al debido proceso.
5. Desgaste administrativo al adelantar el proceso de cobro coactivo de obligaciones caducadas.
6. Pérdida de credibilidad  por parte del sector en la facultad sancionatoria de la Superintendencia.
7. Investigaciones y sanciones disciplinarias para los funcionarios. </t>
  </si>
  <si>
    <t>C-26</t>
  </si>
  <si>
    <t>Los superintendentes delegados gestionan una capacitación al año con expertos en proceso administrativo sancionatorio de entidades del sector público o privado, a través de las diferentes alternativas jurídicas. Se dejará como evidencia correo electrónicos o memorando de solicitud dirigido al Grupo de Talento Humano de Secretaria General y/o control de asistencia de la capacitacion.</t>
  </si>
  <si>
    <t>Documento Plan Institucional de Capaccitación -PIC
PR-GITH-011 Inducción, reinducción, capacitación y entrenamiento</t>
  </si>
  <si>
    <t>26.1</t>
  </si>
  <si>
    <t xml:space="preserve">Los superintendentes delegados, los Intendentes, personal de apoyo y la Coordinadora del grupo jurídico, realiza cada vez que se requiera la prueba de conocimiento, la cual permita calificar la experiencia del personal a contratar. Como evidencia se dejará el resultado de la prueba de conocimiento. </t>
  </si>
  <si>
    <t>*Revisar el procedimientos interno de Investigaciones adminsitrativas sancionatorias, con el fin de identificar oportunidades de mejora.
 *Atender las demandas por parte de la Oficina Asesora Jurídica, con respecto a incumplimientos del debido proceso.
 *Identificar los procesos que se encuentren en la circunstancias que materializaron el riesgo y realizar la actuación procesal correspondiente. 
 *Poner en conocimiento de la Oficina de Control Interno y del Grupo de Asuntos Disciplinarios, la situación de incumplimiento en caso que la causa de la materialización del riesgo sea fallas generadas por omisión o errores voluntarios del recurso humano.</t>
  </si>
  <si>
    <t>26.2</t>
  </si>
  <si>
    <t>Los coordinadores del grupo de investigaciones administrativas y grupo jurídico participan junto con sus equipos de trabajo en la capacitación programada para proceso sancionatorio. Como evidencia quedará control de asistencia.</t>
  </si>
  <si>
    <t>Olga Liliana Pineda
Katherine Beltrán Pico</t>
  </si>
  <si>
    <t>C-134</t>
  </si>
  <si>
    <t xml:space="preserve">El coordinador de grupo de investigaciones administrativas sancionatorias y el Coordinador del grupo Jurídico realizarán transferencia de conocimiento a los demas grupos de trabajo de la Delegatura Asociativa, durante el primer trimestre del año,  sobre el término con el que cuenta la entidad para despelegar la acción sancionatoria por hechos que vulneran la ley, los estatutos o cualquier otra disposición normativa que regula el sector solidario.  Se dejará como evidencia el control de asistencia y acta o grabación de transferencia realizada.
</t>
  </si>
  <si>
    <t>Documento Plan Institucional de Capacitación -PIC
PR-GITH-011 Inducción, reinducción, capacitación y entrenamiento</t>
  </si>
  <si>
    <t>134.1</t>
  </si>
  <si>
    <t>El coordinador del grupo de investigaciones administrativas sancionatorias y los coordinadores de los grupos jurídicos realizan reuniones cada vez que se requiera para revisart los casos críticos que requieran estudio y tener mayor conocimiento y control frente a los hechos objeto de investigación y el tiempo de actuación en cada caso, para evitar su caducidad. Como evidencia quedará control de asistencia o acta o grabación de la reunión.</t>
  </si>
  <si>
    <t>134.2</t>
  </si>
  <si>
    <t xml:space="preserve">El coordinador del grupo de investigaciones administrativas sancionatorias y los coordinadores de los grupos jurídicos realizan durante el primer semestre del año transferencia de conocimiento a los grupos de trabajo de las Delegaturas. Se dejará como evidencia el control de asistencia y acta o grabación de transferencia.
</t>
  </si>
  <si>
    <t>C-147</t>
  </si>
  <si>
    <t xml:space="preserve">El líder del proceso de gestión de servicios de TI junto con el equipo de trabajo de BI, GACSIF y procesos documentan el procedimiento para el reporte del formulario de rendición de cuentas  que deben adelantar las Organizaciones Solidarias para liquidación de tasa de contribución y/o multas. En caso de requerir aclaraciones normativas, se realiza la consulta al grupo sancionatorio de la Delegatura Asociativa. Como evidencia quedará memorias de mesas de trabajao y procedimiento aprobado en ISOLUCIÓN. </t>
  </si>
  <si>
    <t>Sin  Documentar</t>
  </si>
  <si>
    <t>147.1</t>
  </si>
  <si>
    <t xml:space="preserve">El líder del proceso de gestión de servicios de TI junto con el equipo de trabajo de BI, GACSIF y procesos documentan el procedimiento para el reporte del formulario de rendición de cuentas  que deben adelantar las Organizaciones Solidarias para liquidación de tasa de contribución y/o multas. Como evidencia quedará memorias de mesas de trabajo y procedimiento aprobado en ISOLUCIÓN. </t>
  </si>
  <si>
    <t xml:space="preserve">Cesar Macías </t>
  </si>
  <si>
    <t>147.2</t>
  </si>
  <si>
    <t xml:space="preserve">El coordinador del grupo sancionatorio e Intendente de la Delegatura Asociativa realiza la revisión del proyecto de procedimiento, para fortaleder la propuesta planteada, de manera previa a la aprobación en ISOLUCIÓN.  </t>
  </si>
  <si>
    <t>Bernardo Ortiz Posada
Olga Liliana Pineda</t>
  </si>
  <si>
    <t>SUPE-3</t>
  </si>
  <si>
    <t>Deficiente análisis del perfil de riesgo de las entidades solidarias en ejercicio de la Supervisión.</t>
  </si>
  <si>
    <t xml:space="preserve">Falta de apropiación del nuevo Modelo de Supervisión </t>
  </si>
  <si>
    <t xml:space="preserve">1. Reprocesos de sistemas de información
2. Incumplimiento de la misión y visión de la entidad
3. Pérdida de credibilidad
4. Emisión de multiples instrucciones y/o normas al sector solidario
5. Incumplimiento de las funciones establecidas en la Ley
6. Pérdida de autoridad frente al sector solidario
7. Revisión y ajustes del modelo
8. Demoras en la implementación del nuevo modelo de supervisión - Efecto rebote </t>
  </si>
  <si>
    <t>C-136</t>
  </si>
  <si>
    <t>Los superintendentes delegados solicitan a la Oficina Asesora de Planeación y Sistemas y al Centro de análitica el desarrollo de herramientas tecnológicas que se ajusten a la necesidad de análisis de información financiera e identificación de riesgos y realizarán la validación de la ejecución del plan de acción de implementación, en el Comité de Supervisión y deberá quedar constancia de la validación y del avance encontrado.</t>
  </si>
  <si>
    <t xml:space="preserve">Marco Integral de Supervisión </t>
  </si>
  <si>
    <t>Continuo</t>
  </si>
  <si>
    <t>136.1</t>
  </si>
  <si>
    <t>El grupo transversal de riesgos al menos una vez al año, realiza sensibilizaciones del nuevo modelo de supervisión a todos los servidores de la Supersolidaria. Como evidencia quedarán; memorias y/o registros de asistencia y/o documentos de socialización y/o piezas comunicativas.</t>
  </si>
  <si>
    <t>Diana Forero</t>
  </si>
  <si>
    <t>*Revisión del modelo de supervisión basado en riesgos, para identificar oportunidades de mejora.
*Fortalecer el equipo de supervisión con respecto a supervisión basada en riesgos.
*Mediante procedimientos que sean aprobados, acudir a herramientas de análisis manuales; así como, para el correspondiente trámite del oficio de requerimiento y remisión de este y demás correspondencia.
*Establecer las acciones necesarias dentro del plan de contingencia.</t>
  </si>
  <si>
    <t>136.2</t>
  </si>
  <si>
    <t>El grupo transversal de riesgos al menos una vez al año, realiza capacitación virtual o presencial a todos los servidores públicos de la supersolidaria que intervienen en el proceso de supervisión. Como evidencia quedará grabación y/o registro de asistencia y/o documentos de la capacitación y/o evaluaciones de conocimiento.</t>
  </si>
  <si>
    <t>136.3</t>
  </si>
  <si>
    <t>El grupo transversal de riesgos, realiza trimestralmente actividades de sensibilización y orientación en el ejercicio extrasitu e insitu  para la implementación del nuevo modelo a todos los servidores públicos de la supersolidaria que intervienen directamente en el proceso de supervisión. Como evidencia quedarán grabaciones y/o registros de asistencia.</t>
  </si>
  <si>
    <t>136.4</t>
  </si>
  <si>
    <t xml:space="preserve">El grupo transversal de riesgos con el apoyo de los Coordinadores de los grupos internos de las Delegaturas y/o personal de apoyo, hacen el levantamiento de los procedimientos derivados del ejercicio de supersvisión.  Como evidencia quedarán grabaciones y/o actas de reunión, documentos de trabajo y/o procedimientos </t>
  </si>
  <si>
    <t>Coordinadores grupos internos de trabajo de las Delegaturas</t>
  </si>
  <si>
    <t>136.5</t>
  </si>
  <si>
    <t>En los casos que sea necesario, la Oficina Asesora de Planeación y Sistemas y centro de análitica adelanta mesas de trabajo y realizan pruebas, para atender los requerimientos de desarrollo solicitados por los Superintendentes Delegados.</t>
  </si>
  <si>
    <t xml:space="preserve">Jefe OAPS
Centro de analitica </t>
  </si>
  <si>
    <t>136.6</t>
  </si>
  <si>
    <t xml:space="preserve">En los casos que sea necesario y/o en comite de supervisión, los Intendentes, coordinadores de los grupos de riesgos, supervisión o jurídicos realizarán retroalimentación con todo el equipo (funcionarios y contratistas), para unificar criterios o realizar transferencia de conocimiento, con respecto al análisis de la gestión de riesgos de las organizaciones solidarias e identificar oportunidades de mejora. Como evidencia quedarán grabaciones y/o listados de asistencia y/o actas de reunión. </t>
  </si>
  <si>
    <t>SUPE-5</t>
  </si>
  <si>
    <t xml:space="preserve">Ordenar medidas preventivas y de toma de posesión sin los soportes fácticos y jurídicos que configuren las causales normativas.
</t>
  </si>
  <si>
    <t>Desconocimiento de normas y procedimientos para la aplicación de medidas preventivas y de toma de posesión</t>
  </si>
  <si>
    <t>1. Demandas y tutelas
2. Sanciones disciplinarias 
3. Afectación de imagen institucional
4. Aumento de PQRSD
5. Gastos para la defensa jurídica de la entidad</t>
  </si>
  <si>
    <t>C-29</t>
  </si>
  <si>
    <t>Los superintendentes delegados solicitan a la Secretaría General programar en el Plan Institucional de Capacitación - PIC anualmente capacitación por parte de un experto en temas asociados a normatividad sobre tomas de posesión a través de solicitud formal. Se dejará como evidencia la solicitud formal dirigida a Secretaría General. En caso de no ser posible contar con un experto para el desarrollo de esta capacitación, se designará por parte de los delegados la persona idónea para realizar la transferencia de conocimiento a los servidores públicos relacionados. Como evidencia se deja control de asistencia o grabación o material de apoyo.</t>
  </si>
  <si>
    <t>Documento Plan Institucional de Capacitación -PIC
PR-SUPE-020 Toma de Posesión</t>
  </si>
  <si>
    <t>29.1</t>
  </si>
  <si>
    <t>El grupo de talento humano gestiona las capacitaciones solicitadas por las Delegaturas, de acuerdo con la programación definida en el Plan Institucional de Capacitación - PIC aprobado. Como evidencia se dejará control de asistencia o grabación y material de apoyo.</t>
  </si>
  <si>
    <t>María Victoria Ballesteros</t>
  </si>
  <si>
    <t xml:space="preserve">*Por medio de memorando del Grupo de Asuntos Especiales dirigido al grupo de supervisión informar los aspectos que no están sustentados con documentos o con la norma respectiva, con el fin de que sea revisado y soportado adecuadamente.
*Soportar las posibles causales que dieron origen a una medida administrativa y reforzar a través de nuevos requerimientos y visitas de inspección a las Entidades que incumplen.
* Analizar la situación de la organización solidaria en un comité técnico (Delegado, Intendente, coordinadores, analista e inspector) para evaluar las alternativas de acción, con soporte en el análisis de seguimiento a la organización, las visitas de inspección realizadas y otras alertas generadas.
</t>
  </si>
  <si>
    <t>29.2</t>
  </si>
  <si>
    <t>Los superintendentes delegados semestralmente designan a un funcionario y/o contratista idóneo para realizar transferencia de conocimiento a los grupos internos de trabajo de la Delegatura en temas asociados a normatividad sobre toma de posesión. Como evidencia se deja control de asistencia y grabación y/o material de apoyo.</t>
  </si>
  <si>
    <t>C-31</t>
  </si>
  <si>
    <t>El Comité de Supervisión cada vez que el resultado de la visita denote la adopción de una medida administrativa especial, evalúa los hallazgos de la visita con el fin de establecer si se configuran las causales de toma de posesión, si las mismas se encuentran probadas y si existe el principio de inmediatez. a través de acta y/o documento donde se soporte al Superintendente y al Comité de Supervisión la necesidad de adopción de la medida; en caso de no ser posible llevar a cabo las reuniones de Comités, se consolidará un informe generado por el grupo de trabajo, el cual se remitirá a los integrantes de cada Comité según corresponda. Se dejará como evidencia las acta o grabación de la reunión o informe ejecutivo (si no es posible adelantar la reunión) o citación del comité.</t>
  </si>
  <si>
    <t>MA-SUPE-001 Manual de Supervisión
GU-SUPE-001 Guía Investigaciones Administrativas Sancionatorias
GU-SUPE-002 Guía procedimiento administrativo sancionatorio DF</t>
  </si>
  <si>
    <t>31.1</t>
  </si>
  <si>
    <t>Los coordinadores de los supervisión y/o de los Grupos de Inspección deben realizar reuniones mensuales con todo el equipo de inspección (funcionarios y contratistas) para realizar retroalimentación con respecto a los hallazgos evidenciados en las visitas de inspección e identificar y anlizar aquellos casos sujetos de toma de posesión. Como evidencia se daja acta o grabación de la reunión</t>
  </si>
  <si>
    <t>Gelma Maritza Orejuela</t>
  </si>
  <si>
    <t>31.2</t>
  </si>
  <si>
    <r>
      <rPr>
        <sz val="9"/>
        <rFont val="Calibri"/>
        <family val="2"/>
      </rPr>
      <t>El coordinador del grupo de Asuntos Especiales y/o coordinadors grupo de supervisión de las organizaciones supervisadas y el coordinador del grupo jurídico, evalúan los hallazgos de la visita cada vez que el resultado denote la adopción de una medida administrativa especial, con el fin de establecer si se configuran las causales de toma de posesión y presentarlo a los involucrados. Se dejará como evidencia las acta o grabación de la reunión o informe ejecutivo o agenda por calendar, acto administrativo de toma de posesión y memorando. (reuniones, resolucion)</t>
    </r>
  </si>
  <si>
    <t>Edgar Hernando Rincón
Katherine Beltrán Pico</t>
  </si>
  <si>
    <t>SUPE-6</t>
  </si>
  <si>
    <t>Expedir instrucciones erróneas a las organizaciones solidarias vigiladas.</t>
  </si>
  <si>
    <t>Falta de unificación de criterios y conceptos</t>
  </si>
  <si>
    <t>1. Reprocesos
2. Afectación de la imagen institucional
3. Demandas
4. PQRSD</t>
  </si>
  <si>
    <t>C-138</t>
  </si>
  <si>
    <t>Los superintendentes delegados solicitan a la Secretaría General programar en el Plan Institucional de Capacitación - PIC anualmente capacitación por parte de un experto en temas asociados a normatividad aplicable a la supervisión y la emisión de instrucciones a las Organizaciones Solidarias vigiladas a través de solicitud formal. En caso de no ser posible contar con un experto para el desarrollo de esta capacitación, se designará por parte de los Delegados la persona idónea para realizar la transferencia de conocimiento a los servidores públicos relacionados. Se dejará como evidencia la solicitud formal a Secretaría General, el control de asistencia (en el caso de ser presencial) y/o el ingreso a la plataforma virtual y las herramientas utilizadas para realizar las jornadas (presentaciones, documentos), correo electrónico de solicitud de transferencia de conocimiento.</t>
  </si>
  <si>
    <t>138.1</t>
  </si>
  <si>
    <t>El jefe de la Oficina Asesora Jurídica a solicitud de las Delegaturas genera espacios de socialización o respuesta a memorando de solicitud para aclarar y unificar conceptos y/o normatividad nueva o ajustada. Como evidencia quedara agenda Calendar y registro asistencia memorando</t>
  </si>
  <si>
    <t>Jefe Oficina Asesora Jurídica</t>
  </si>
  <si>
    <t>*Aclarar las instrucciones o conceptos erróneos mediante comunicado a través de los diferentes canales de comunicación a los grupos de interés, previa validación de la Oficina Asesora Jurídica.
*Reforzar las capacitaciones a la áreas que presenten debilidades.
*Generar lineamientos estándar para los documentos y oficios que se generan internamente de mitigar el riesgo en posibles errores en las instrucciones impartidas.
* Evaluar con otro grupo de funcionarios la respuestas que las entidades radiquen sobre su oposición a la instrucción recibida con el fin de que se mire desde otra óptica la situación.</t>
  </si>
  <si>
    <t>138.2</t>
  </si>
  <si>
    <t xml:space="preserve">Los coordinadores de los grupos internos de las Delegaturas y/o funcionarios con conocimiento clave al menos una vez al año, realizan transferencia de conocimiento a funcionarios y colaboradores frente a temas relevantes para emitir instrucciones a las organizaciones solidarias vigiladas, teniendo como referencia los casos complejos. Como evidencia quedará registro de asistencian, grabación y material de apoyo utilizado.  </t>
  </si>
  <si>
    <t>Coordinadores de Grupos Internos de las Delegaturas</t>
  </si>
  <si>
    <t>Gestión Documental</t>
  </si>
  <si>
    <t>GEDO-1</t>
  </si>
  <si>
    <t>Pérdida, extravÍo, daño o deterioro de información y/o documentos.</t>
  </si>
  <si>
    <t xml:space="preserve">Falta de apropiación en la aplicación de pautas y lineamientos para la organización de documentos fisicos y electrónicos </t>
  </si>
  <si>
    <t>1. Incumplimiento en términos de ley
2. Sanciones por entes de control (AGN, CGR)
3. Reprocesos.
4. Incumplimiento de la misión institucional
5. Deterioro de la imagen de la Entidad
6. Afectación de la memora institucional</t>
  </si>
  <si>
    <t>C-40</t>
  </si>
  <si>
    <t xml:space="preserve">El coordinador de  gestión documental realiza informes de seguimiento a la aplicación de las pautas y lineamientos de la politica de gestión documental en la entidad a través de los resultados obtenidos de las asistencias técnicas ejecutadas posteriormente presenta el analisis al comité institucional de gestión y desempeño. La evidencia será los informes de seguimiento a la politica de gestión documental y acta de comité. </t>
  </si>
  <si>
    <t>PR-GEDO-005 Administración de archivos de gestión de transferencia primaria</t>
  </si>
  <si>
    <t>40.1</t>
  </si>
  <si>
    <t xml:space="preserve">El coordinador de  gestión documental realiza informes de seguimiento trimestralmente a la aplicación de las pautas y lineamientos de la politica de gestión documental en la entidad a través de los resultados obtenidos de las asistencias técnicas ejecutadas. La evidencia será los informes de seguimiento a la politica de gestión documental. </t>
  </si>
  <si>
    <t xml:space="preserve">*Aplicar la normativa legal vigente en materia de reconstrucción de expedientes documentales
*Reporte de las situaciones presentadas a la Oficina de Control Interno Disciplinario por incumplimiento de la normativa archivística
</t>
  </si>
  <si>
    <t>40.2</t>
  </si>
  <si>
    <t xml:space="preserve">El coordinador de  gestión documental semestralemente presenta el analisis del informe de seguimiento a la aplicación de pautas y lineamientos a la gestión documental al comité institucional de gestión y desempeño. Como evidencia quedará el acta de comité. </t>
  </si>
  <si>
    <t>C-41</t>
  </si>
  <si>
    <t>El coordinador de  gestión documental atenderá por demanda las solicitudes de organización y administración de sus archivos de gestión en todos sus soportes por medio de Asistencias Técnicas (AT), cuya evidencia será un reporte de las AT solicitadas y un repositorio con las ayudas de memoria de cada una de las AT atendidas.</t>
  </si>
  <si>
    <t>41.1</t>
  </si>
  <si>
    <t>El grupo de gestión documental brinda asistencia técnica a demanda para la intervención puntual de archivos de gestión con miras a su correcta organización y aplicación de procedimientos e instrumentos establecidos en la Entidad. Como evidencia quedará ayuda de memoria de la asistencia técnica y solicitud formal de las dependencias.</t>
  </si>
  <si>
    <t>GEDO-2</t>
  </si>
  <si>
    <t>Inoportuna recepción y trámite de las comunicaciones oficiales.</t>
  </si>
  <si>
    <t>Falta de actualización del catálogo de trámites</t>
  </si>
  <si>
    <t>1. Aumento de los costos de envío de correspondencia
2. Incumplimiento en términos de ley
3. Sanciones por entes de control (AGN, CGR)
4. Respuesta inoportuna a las solicitudes y/o trámites
5. Reprocesos.
6. Incumplimiento de la misión institucional
7. Deterioro de la imagen de la Entidad</t>
  </si>
  <si>
    <t>C-42</t>
  </si>
  <si>
    <t>El auxiliar administrativo y/o el contratista designado a la ventanilla única de correspondencia realiza un control de calidad al proceso de radicación, en contraste con lo registrado en el aplicativo eSigna con el fin de identificar que todas las comunicaciones recibidas hayan sido radicadas y direccionadas correctamente. Las evidencias de esto serán el reporte que se descarga del aplicativo eSigna y el reporte de control de calidad que se encuentra en el drive del equipo de gestión documental.</t>
  </si>
  <si>
    <t xml:space="preserve">PR-GEDO-003 Recepción, digitalización y reparto de comunicaciones oficiales </t>
  </si>
  <si>
    <t>42.1</t>
  </si>
  <si>
    <t>El auxiliar administrativo y/o contratista designado del grupo de correspondencia verifica diariamiente los reportes generados del sistema de gestión documental  frente al control de calidad de los registros de radicación en cuanto a cantidad de folios, número de radicado, correcta tipificación, cantidad correcta de anexos, buen direccionamiento y calidad de la imagen digitalizada, a través del formato de "control de calidad criterios".</t>
  </si>
  <si>
    <t>Marilin Cortés</t>
  </si>
  <si>
    <t>*Si se materializa el riesgo, la dependencia que omitió la solicitud de radicación de comunicaciones que inician o formalizan un trámite y que fueron recibidas a través de correo electrónico, consecuentemente asume la responsabilidad funcional sobre las afectaciones en el trámite. Una vez reportado el hecho por parte de la dependencia, en la ventanilla de correspondencia se procederá a la radicación de la comunicación con fecha y hora del día del reporte.
*Cuando se identifique que una comunicación ha sido mal direccionada, se solicita la devolución con el fin de remitir la comunicación a la dependencia destinataria de forma correcta.</t>
  </si>
  <si>
    <t>C-43</t>
  </si>
  <si>
    <t xml:space="preserve">El auxiliar administrativo y/o contratista designado del grupo de gestión documental realiza una jornada de inducción específica en el puesto de trabajo cada vez que una persona (s) sea designada (s) como radicador (es) en la ventanilla única de correspondencia y dentro de los cinco (5) días siguientes a su designación, esta inducción se realiza con el fin de socializar los procedimientos establecidos y sensibilizar sobre la importancia de la radicación de todas las comunicaciones oficiales en cumplimiento de la normatividad archivística vigente cuando se haya realizado la inducción se informará por medio de correo electrónico al coordinador de gestión documental. Las evidencias de la ejecución del control, serán los formatos de ayuda de memoria diligenciados y el control de asistencia. </t>
  </si>
  <si>
    <t>PR-GEDO-004 Gestión, trámite de comunicaciones oficiales  y envio por correo certificado urbano
PR-GITH-011 Inducción, reinducción, capacitación y entrenamiento</t>
  </si>
  <si>
    <t>43.1</t>
  </si>
  <si>
    <t>El auxiliar administrativo y/o contratista designado adelanta las jornadas de transferencia de conocimiento al personal asignado a Correspondencia en el procedimiento PR-GEDO-003 Recepción, digitalización y reparto de comunicaciones oficiales. Como evidencia quedará el formato de ayuda de memoria diligenciado y control de asistencia.</t>
  </si>
  <si>
    <t>Gestión Administrativa</t>
  </si>
  <si>
    <t>GEAD-1</t>
  </si>
  <si>
    <t>Concentración de actividades en una o algunas personas.</t>
  </si>
  <si>
    <t>Falta de personal suficiente para el desarrollo de actividades</t>
  </si>
  <si>
    <t>1. Errores en la gestión por la concentración de actividades. 
2. Incumplimiento normativo, responsabildiades y compromisos. 
3. Investigaciones disciplinarias.</t>
  </si>
  <si>
    <t>Muy alta</t>
  </si>
  <si>
    <t>C-54</t>
  </si>
  <si>
    <t xml:space="preserve">El coordinador de gestión administrativa periodicamente realiza una reunión de seguimiento de actividades del proceso con el fin de revisar la distribución de las mismas, asi como establecer los compromisos donde se incluyen los responsables y fechas máximas de cumplimiento. Como evidencia quedará el FT-GEDO-022 formato ayuda de memoria en el caso de ser presencial y el control de asistencia. </t>
  </si>
  <si>
    <t>54.1</t>
  </si>
  <si>
    <t xml:space="preserve">El coordinador de gestión administrativa periodicamente realiza una reunión de seguimiento de actividades del proceso con el fin de revisar la distribución de las mismas, asi como establecer los compromisos donde se incluyen los responsables y fechas máximas de cumplimiento. Como evidencia quedará el FT-GEDO-022 Formato ayuda de memoria en el caso de ser presencial y el control de asistencia. </t>
  </si>
  <si>
    <t>Rooger Acevedo</t>
  </si>
  <si>
    <t>*Realizar la investigación correspondiente ante la materialización del riesgo.
 *Realizar investigación frente a posibles situaciones generdoras de la materialización del riesgo.
 *Establecer y ejecutar las acciones correctivas</t>
  </si>
  <si>
    <t>GEAD-3</t>
  </si>
  <si>
    <t>Ausencia en la delimitación de responsabilidades frente a temas financieros, contables y administrativos.</t>
  </si>
  <si>
    <t xml:space="preserve">Falta de definición en las responsabilidades para la compra de bienes por parte de las áreas. </t>
  </si>
  <si>
    <t xml:space="preserve">1. Desconocimiento técnico en los bienes adquiridos. 
2. Reprocesos. 
3. Desgate administrativo. </t>
  </si>
  <si>
    <t>C-56</t>
  </si>
  <si>
    <t xml:space="preserve">El profesional universitario con funciones de almacenista elabora un procedimiento para la compra y adquisición de bienes especificando las responsabilidades ante las compras de cada una de las dependencias. Como evidencia quedará el documentos de procedimiento actualizado.  </t>
  </si>
  <si>
    <t>56.1</t>
  </si>
  <si>
    <t>El profesional con funciones de almacenista elabora un procedimiento para la compra y adquisición de bienes especificando las responsabilidades ante las compras de cada una de las dependencias. Como evidencia quedará el documentos de procedimiento actualizado.</t>
  </si>
  <si>
    <t>*Revisar y ajustar el manual de funciones y los procedimientos. 
 *Realizar la investigación correspondiente ante la materialización de alguna consecuencia surgida con motivo de la materialización del riesgo</t>
  </si>
  <si>
    <t>GEAD-4</t>
  </si>
  <si>
    <t>Pérdida de elementos del inventario.</t>
  </si>
  <si>
    <t>Falta de control de elementos que hacen parte del inventario</t>
  </si>
  <si>
    <t>1.Incumplimiento de metas y tiempos de respuesta
2.Afectación de la imagen institucional</t>
  </si>
  <si>
    <t>C-57</t>
  </si>
  <si>
    <t>El Profesional Universitario con funciones de almacenista semestralmente aplica un procedimiento para el control de inventarios, alineado a la política contable y revisa las opciones de desarrollo para el manejo automatizado del inventario a través del establecimiento de un cronograma de trabajo al cual se le hará seguimiento constante al interior del grupo de trabajo, así como reuniones de trabajo para realizar la alineación con la política interna contable y realizar la solicitud formal a la Oficina Asesora de Planeación y Sistemas para el requerimiento de mejoras a la herramienta SIIGO que facilite el control de inventarios. En caso de no ser posible llevar a cabo el desarrollo de la herramienta, se validará la oferta de módulos disponibles por SIIGO o SIIF Nación para el control de inventarios. Como evidencia se dejará el procedimiento diseñado y aplicado, formatos diligenciados, registro de asistencia y/o actas y/o ayudas de memoria sobre reuniones, comunicaciones electrónicas, correo electrónico o memorando de solicitud de desarrollo de herramienta.</t>
  </si>
  <si>
    <t>PR-GEAD-003 Gestión de inventarios</t>
  </si>
  <si>
    <t>57.1</t>
  </si>
  <si>
    <t xml:space="preserve">
El coordinador de gestión administrativa semestralmente realiza seguimiento al modulo actualizado de la plataforma SIIGO y verifica la pertinencia de la generación de un inventario automatizado para los bienes de consumo. Como evidencia quedaran los correos y/o reuniones realizadas del seguimiento. 
</t>
  </si>
  <si>
    <t xml:space="preserve">*Revisar y ajustar los procedimientos. 
 *Realizar la investigación correspondiente ante la materialización de alguna consecuencia surgida con motivo de la materialización del riesgo
</t>
  </si>
  <si>
    <t>C-55</t>
  </si>
  <si>
    <t>El coordinador del grupo de gestión documental y administrativa al iniciar la vigencia elaborará un Plan y Cronograma de Revisión de los documentos y formatos asociados al Proceso de Gestión Administrativa para ser ejecutado durante el 2023. Como evidencia quedarán  el plan con sus anexos.</t>
  </si>
  <si>
    <t>55.1</t>
  </si>
  <si>
    <t xml:space="preserve">El coordinador de gestión administrativa cada vez que se requiera solicita a la oficina de comunicaciones la elaboración de piezas comunicativas relacionadas a los documentos actualizados del proceso para que puedan ser socializados a toda la entidad. Como evidencia quedaran los correos electronicos enviados y las piezas comunicativas socializadas.  </t>
  </si>
  <si>
    <t>C-148</t>
  </si>
  <si>
    <t>El coordinador del grupo de gestión documental y administrativa solicitará a Comunicaciones la elaboración de piezas comunicativas con información relevante sobre el proceso GEAD, complementando esta con una propuesta de Cronograma de socialización de estas piezas para la vigencia 2023. Como evidencia quedará correo de solicitud y piezas comunicativas socializadas.</t>
  </si>
  <si>
    <t>Nuevo</t>
  </si>
  <si>
    <t>El coordinador de gestión administrativa solicita al equipo de comunicaciones elaborar piezas comunicativas asociadas a temas relevantes de la gestión administrativa. Como evidencia quedará correo de solicitud y piezas comunicativas socializadas.</t>
  </si>
  <si>
    <t>GEAD-5</t>
  </si>
  <si>
    <t>Incumplimiento en lineamientos técnicos y normativos del Sistema de Gestión Ambiental.</t>
  </si>
  <si>
    <t>Desconocimiento de los lineamientos aplicables al SGA por parte de los servidores</t>
  </si>
  <si>
    <t>1. Detrimento patrimonial
2. Sanciones o inventgaciones disciplinarias,entre otras</t>
  </si>
  <si>
    <t>C-58</t>
  </si>
  <si>
    <t>El profesional universitario de planeación encargado del Sistema de gestión ambiental semestralmente realiza la divulgación a todos los servidores de los lineamientos técnicos y normativos del Sistema de Gestión Ambiental aplicables a la entidad, por medio de jornadas de capacitación presenciales y/o virtuales (plataforma moodle). En caso de modificación a los lineamientos o expedición de nueva normatividad de inmediata adopción, se solicita al grupo de comunicaciones diseñar piezas comunicativas. Se deja como evidencia las grabaciones de las capacitaciones (en caso de ser virtual) o listados de asistencia (en caso de ser presencial), material audiovisual y evaluación aplicada, correos electrónicos de solicitud de piezas comunicativas al grupo de comunicaciones y/o piezas comunicativas divulgadas.</t>
  </si>
  <si>
    <t>Automático</t>
  </si>
  <si>
    <t>58.1</t>
  </si>
  <si>
    <t>El profesional universitario de planeación, cuando haya modificación a los lineamientos o expedición de nueva normatividad de inmediata adopción, solicita al grupo de Comunicaciones el diseño de piezas comunicativas. Como evidencia quedarán los correos electrónicos de solicitud de piezas comunicativas al grupo de comunicaciones y las piezas comunicativas divulgadas.</t>
  </si>
  <si>
    <t>*Aplicar el procedimiento PR-EVSG-001 Tratamiento De Acciones Correctivas, Preventivas y Notas De Mejora.</t>
  </si>
  <si>
    <t>GEAD-6</t>
  </si>
  <si>
    <t>Manejo inadecuado de los residuos peligrosos y especiales al interior de la entidad.</t>
  </si>
  <si>
    <t>Riesgo Ambiental</t>
  </si>
  <si>
    <t>Desconocimiento de la norma aplicable por parte de los servidores de la entidad.</t>
  </si>
  <si>
    <t>1. Sanciones y multas  por parte de las autoridades ambientales
2. Afectación a los recursos ambientales.
3. Afectación de imagen de la entidad</t>
  </si>
  <si>
    <t>C-59</t>
  </si>
  <si>
    <t>El profesional universitario de planeación encargado del Sistema de Gestión Ambiental, cuatrimestralmente divulga y realiza acompañamiento al grupo de trabajo de gestión administrativa, en la aplicación del procedimiento para el manejo de RESPEL a través de jornadas de capacitación presenciales y/o virtuales (plataforma moodle). En caso de ingreso de personal nuevo al grupo de trabajo de gestión administrativa, se realiza capacitación dentro de la jornada de inducción frente al procedimiento para el manejo de RESPEL. Se dejará como evidencia las grabaciones de las capacitaciones (en caso de ser virtual) o listados de asistencia (en caso de ser presencial), material audiovisual y evaluación aplicada.</t>
  </si>
  <si>
    <t>59.1</t>
  </si>
  <si>
    <t>El profesional universitario de planeación realiza trimestralmente ejercicio práctico y evaluación en el manejo de residuos peligrosos al personal de servicios generales y servidores del proceso de GEAD, para interiorización de temas vistos en la jornada de capacitación y lo dispuesto en el procedimiento PL-GEAD-001. Como evidencia quedará registro fotográfico y listado de asistencia.</t>
  </si>
  <si>
    <t>*Activar el plan de residuos PL-GEAD-001 en el numeral 4.2.6 
 *Aplicar el procedimiento PR-EVSG-001 Tratamiento De Acciones Correctivas, Preventivas y Notas De Mejora.</t>
  </si>
  <si>
    <t>GEAD-7</t>
  </si>
  <si>
    <t>Uso inadecuado de los recursos naturales renovables y no renovables.</t>
  </si>
  <si>
    <t>Falta de conciencia por parte de los servidores y contratistas en el uso de los recursos de la entidad.</t>
  </si>
  <si>
    <t xml:space="preserve">1. Incremento de consumos para los servicios de agua y energía.
2. Aumento de costos de los servicios públicos.
3. Imposibilidad de realizar reciclaje de residuos. </t>
  </si>
  <si>
    <t>C-60</t>
  </si>
  <si>
    <t>El profesional universitario de planeación encargado del Sistema de Gestión Ambiental mensualmente sensibiliza y da a conocer las buenas prácticas para el ahorro y uso eficiente de los recursos naturales a los servidores de la entidad, por medio de campañas ambientales y/o jornadas de sensibilización. En caso de identificar aumento en el consumo de agua y energía, se solicitará al grupo de comunicaciones diseñar piezas comunicativas de alto impacto frente al incremento presentado. Se dejará como evidencia las grabaciones de las capacitaciones (en caso de ser virtual) o listados de asistencia (en caso de ser presencial), material audiovisual y evaluación aplicada, correos electrónicos de solicitud de piezas comunicativas al grupo de comunicaciones, formato diligenciado.</t>
  </si>
  <si>
    <t>60.1</t>
  </si>
  <si>
    <t>El profesional universitario de planeación verifica trimestralmente si aumentó el consumo de agua y/o energía y solicitará al grupo de Comunicaciones el diseño de piezas comunicativas de alto impacto frente al incremento presentado. Como evidencia se dejarán los correos electrónicos de solicitud de piezas comunicativas y las piezas diseñadas.</t>
  </si>
  <si>
    <t>Gestión de Servicios de TI</t>
  </si>
  <si>
    <t>GSTI-2</t>
  </si>
  <si>
    <t xml:space="preserve">
Inaccesibilidad a los servicios de TI.</t>
  </si>
  <si>
    <t xml:space="preserve">Obsolescencia de infraestructura Tecnológica y de Información. </t>
  </si>
  <si>
    <t xml:space="preserve">1. Vulnerabilidad de la información.
2. No contar con acceso a la información contenida en los servidores. 
3. Demora en la respuesta a las solicitudes de los grupos de valor. 
4. Reprocesos y afectación en la operatividad de la Entidad.
5. Incumplimiento en compromisos institucionales.
6. Sobrecostos.
7. Deterioro de la imagen institucional.
8. Hallazgos por parte de entes de control.
9. Fallas en la continuidad de la prestación de servicios de TI.
10. Enfermedades Laborales.
11. Acoso Laboral. </t>
  </si>
  <si>
    <t>C-61</t>
  </si>
  <si>
    <t>El jefe de la Oficina Asesora de Planeación y Sistemas, periodicamente a través de un proveedor realiza mantenimiento preventivo y detectivo a la infraestructura eléctrica dejando como evidencia el informe de mantenimiento, simultaneamente se realiza la supervisión del contrato y las obligaciones del proveedor.</t>
  </si>
  <si>
    <t>PR-GSTI-001 Gestionar la confidencialidad, integridad y disponibilidad de los servicios TI</t>
  </si>
  <si>
    <t>61.1</t>
  </si>
  <si>
    <t xml:space="preserve">El supervisor del contrato y/o contratista designado valida semestralmente el informe de mantenimiento realizado a la infraestructura eléctrica. Como evidencia el informe de monitoreo. </t>
  </si>
  <si>
    <t>Yeison Penagos</t>
  </si>
  <si>
    <t>*Revisión y aseguramiento del funcionamiento de los servidores e infraestructura eléctrica.
*Informar de manera inmediata al jefe del área.
*Reevaluar el riesgo materializado y adoptar controles correctivos.
*Contactar al operador de la mesa de servicios y restablecimiento de la mesa.
*Solicitar aasistencia técnica al provedor de servicios.
*Realizar diagnóstico de la situación presentada para adelantar acciones preventivas.</t>
  </si>
  <si>
    <t>C-62</t>
  </si>
  <si>
    <t xml:space="preserve">El técnico administrativo de la Oficina Asesora de Planeación y Sistemas mensualmente genera reporte de los incidentes presentados en la mesa de servicios relacionados con la infraestructura tecnológica y de información. Como evidencia quedará el reporte de incidentes. </t>
  </si>
  <si>
    <t>62.1</t>
  </si>
  <si>
    <t>El técnico administrativo mensualmente genera reporte de los incidentes presentados en la mesa de servicios relacionados con la infraestructura tecnológica y de información. Como evidencia quedará el reporte de incidentes.</t>
  </si>
  <si>
    <t>C-116</t>
  </si>
  <si>
    <t xml:space="preserve">
El jefe de la Oficina Asesora de Planeación y Sistemas realiza la contratación de un datacenter alterno para garantizar el Plan de Recuperación de Desastres y Plan de continuidad del negocio, como evidencia quedarán los documentos de la contratación y el informe de entrega y funcionalidad de la infraestructura contratada. 
</t>
  </si>
  <si>
    <t>PR-GECO-013 Liquidación de contratos y convenios</t>
  </si>
  <si>
    <t>116.1</t>
  </si>
  <si>
    <t>El profesional especializado de sistemas elabora el estudio previo para la contratación de la solución de datacenter acuerdo las necesidades de la entidad. Como evidencia quedara el formato de estudio previo y/o correos enviados.</t>
  </si>
  <si>
    <t>Leonardo Peña</t>
  </si>
  <si>
    <t>116.2</t>
  </si>
  <si>
    <t>El supervisor del contrato designado valida la implementación de la solución del datacenter de acuerdo a las obligaciones contractuales y ficha técnica. Como evidencia quedará el informe de instalación y/o documento de entrega de equipos.</t>
  </si>
  <si>
    <t>C-117</t>
  </si>
  <si>
    <t>El profesional o contratista designado por la Oficina Asesora de Planeación y Sistemas realiza la verificación periódicamente del estado de los servidores y servicios TI, como evidencia quedará el registro en la plataforma de google drive.</t>
  </si>
  <si>
    <t>117.1</t>
  </si>
  <si>
    <t>El profesional y/o contratista encargado mensualmente realiza la verificación del estado de los servidores y servicios TI, como evidencia quedará el registro en la plataforma de google drive.</t>
  </si>
  <si>
    <t>GSTI-3</t>
  </si>
  <si>
    <t>Pérdida de información digital de la Entidad.</t>
  </si>
  <si>
    <t>Riesgo de Seguridad Digital</t>
  </si>
  <si>
    <t xml:space="preserve">Incumplimiento del Modelo de Seguridad y Privacidad de la Información </t>
  </si>
  <si>
    <t>1. Fuga de información
2. Afectación en la operatividad de la Entidad
3. Deterioro de la Imagen institucional 
4. Bajo Índice de Desempeño Institucional - IDI
5. Sanciones
6. Pérdida de conocimiento clave e histórico de la entidad y el sector solidario.
7. Detrimento patrimonial
8. Reprocesos y afectación en la operatividad de la Entidad</t>
  </si>
  <si>
    <t>C-63</t>
  </si>
  <si>
    <t>El profesional o contratista designado por la Oficina Asesora de Planeación y Sistemas reporta los backups realizados mensualmente para los diferentes aplicativos y servicios en funcionamiento, a través de un informe que evidencie la ejecución del backup.</t>
  </si>
  <si>
    <t>IN-GSTI-002 Mantenimiento a la infraestructura tecnológica</t>
  </si>
  <si>
    <t>63.1</t>
  </si>
  <si>
    <t xml:space="preserve">El profesional y/o contratista designado monitorea los backup generados por la herramienta de acuerdo a la periodicidad de la politica de back up. Como evidencia queda el reporte generado.  </t>
  </si>
  <si>
    <t>*Aplicación de clausulas contractuales a usuarios identificados en la fuga de información.</t>
  </si>
  <si>
    <t>C-149</t>
  </si>
  <si>
    <t>El oficial de seguridad designado por la alta dirección realiza trimestralmente seguimiento y monitoreo al Modelo de Seguridad y Privacidad de la Información. Como evidencia quedarán informes presentados al comité.</t>
  </si>
  <si>
    <t>149.1</t>
  </si>
  <si>
    <t xml:space="preserve">El oficial de seguridad designado por la alta dirección realiza trimestralmente seguimiento y monitoreo al Modelo de Seguridad y Privacidad de la Información. Como evidencia quedarán informes presentados al comité. </t>
  </si>
  <si>
    <t>Luis Osorio</t>
  </si>
  <si>
    <t>Gestión de Recursos Financieros</t>
  </si>
  <si>
    <t>GREF-1</t>
  </si>
  <si>
    <t xml:space="preserve">
Presentación de estados finacieros que no reflejan la realidad económica de la SES.</t>
  </si>
  <si>
    <t>Riesgo Financiero</t>
  </si>
  <si>
    <t>Liquidación errada de la tasa de contribución.</t>
  </si>
  <si>
    <t>1. Valores faltantes y/o sobrantes no liquidados adecuadamente 
2. Disminución o aumento en monto a recaudar por contribuciones 
3. Recalculos y ajustes que generan más carga laboral 
4. Demandas jurídicas por parte de las entidades que se les cobro mal 
5. Los informes de causación y recaudo no reflejan la realidad financiera de las entidades vigiladas. 
6. Demora en el proceso de cobro. 
7. Generar cobros que no corresponden a la realidad economica y financiera de las entidades vigiladas.</t>
  </si>
  <si>
    <t>C-65</t>
  </si>
  <si>
    <t xml:space="preserve">El técnico de contribuciones mensualmente a partir del mes de marzo de cada vigencia descarga el reporte de Business Intelligence (BI) por el módulo Contribuciones para generar nuevamente el reporte de los Estados Financieros con corte al 31 de diciembre del periodo a revisar, y con este, verifica y valida los cálculos de las contribuciones cuando son extemporaneas de la vigencia, vigencias anteriores, nuevas o por no reporte. En caso de presentarse alguna modificación o cambio en el cálculo, se procede a ajustar contablemente y adelantar gestiones de cobro a la organización solidaria vigilada. Como evidencia quedará reporte que se genera en BI, anexo del comprobante contable y/o hoja de cálculo de la contribución, recibo generado, correo electrónico informando a la entidad  con estado de cuenta y comprobante contable ajustado.
</t>
  </si>
  <si>
    <t>Circular Básica Jurídica
Circular Básica Contable
Circular extena de cobro de tasa de contribución
Política para la liquidación de la contribución
PR-GREF-007 Gestión de Recaudo y cobro</t>
  </si>
  <si>
    <t>65.1</t>
  </si>
  <si>
    <t>El técnico de contribuciones mensualmente  a partir del mes de marzo de cada vigencia descarga el reporte de Business Intelligence (BI) por el módulo contribuciones para generar nuevamente el reporte de los estados financieros con corte al 31 de diciembre del periodo a revisar, y con este, valida los cálculos de las contribuciones cuando son extemporáneas de la vigencia, vigencias anteriores, nuevas o por no reporte.</t>
  </si>
  <si>
    <t>Jeimy Rozo</t>
  </si>
  <si>
    <t xml:space="preserve">*Hacer efectivas las acciones de los planes de mejoramiento vigentes.
*Toma de decisiones por parte de la línea estratégica
</t>
  </si>
  <si>
    <t>65.2</t>
  </si>
  <si>
    <t xml:space="preserve">El técnico designado de contribuciones mensualmente valida los criterios de depuración de la cartera de la SES realizada por el equipo de recaudo. Como evidencia quedará registro a través de correo electrónico. </t>
  </si>
  <si>
    <t>GREF-2</t>
  </si>
  <si>
    <t xml:space="preserve">
Dificultad en identificar si las entidades reportaron sus estados financieros de manera oportuna o extemporánea . 
</t>
  </si>
  <si>
    <t>Información incompleta o errónea de los estados financieros generados desde el sistema BI para liquidar la tasa de contribución.</t>
  </si>
  <si>
    <t xml:space="preserve">1. Se clasifica de oportuno a extemporánea y se liquida de manera errónea la tasa de contribución. 
2. Reprocesos y más carga laboral. 
3. No tener la seguridad de que los datos son correctos y tener que validar de otras maneras.
4. Demandas jurídicas por parte de las entidades que se les cobro mal 
5. Los informes de causación y recaudo no es real </t>
  </si>
  <si>
    <t>C-66</t>
  </si>
  <si>
    <t>El técnico de contribuciones mensualmente verifica que los reportes generados por BI, basados en los datos consignados en el SICSES, correspondan a los mismos datos al momento de la liquidación de la tasa de contribución.</t>
  </si>
  <si>
    <t>PO-GREF-001 Política y lineamientos técnicos para el cálculo de la tasa de crecimiento de activos del sector y liquidación de la contribución</t>
  </si>
  <si>
    <t>66.1</t>
  </si>
  <si>
    <t>El técnico designado de contribuciones mensualmente verifica que los reportes generados por BI, basados en los datos consignados en el SICSES, correspondan a los mismos datos al momento de la liquidación de la tasa de contribución.</t>
  </si>
  <si>
    <t>GREF-3</t>
  </si>
  <si>
    <t>Dejar de cobrar los intereses de mora de las obligaciones por multas.</t>
  </si>
  <si>
    <t xml:space="preserve">Falta de un software de pago que liquide los intereses.    </t>
  </si>
  <si>
    <t xml:space="preserve">1. No poder cobrar los intereses de mora al obligado cuando este ya haya pagado el capital. 
2. Al no cobrar los intereses no se causan y quedan por fuera de los registros contables.
3. Carga administrativa y economica que no equivale al valor de los intereses a cobrar. 
</t>
  </si>
  <si>
    <t>C-67</t>
  </si>
  <si>
    <t>El técnico de contribuciones mensualmente verifica los valores consignados por los obligados de las multas pagadas, comparando el reporte del banco con la base de cálculo en excel para ingresar los intereses en el sistema contable, y así, realizar validación del pago de los intereses de mora. Los valores causados de intereses se reportan en la conciliación mensual de multas y se adelantan las gestiones de cobro respectivas. Las evidencias serán reportes del banco verificados, comprobantes de causación de intereses y comunicaciones generadas a través de correos electrónicos.</t>
  </si>
  <si>
    <t>PR-GREF-007 Gestión de Recaudo y cobro</t>
  </si>
  <si>
    <t>67.1</t>
  </si>
  <si>
    <t>El Técnico designado de contribuciones mensualmente verifica los valores consignados por los obligados de las multas pagadas, comparando el reporte del banco con la base de cálculo en excel para ingresar los intereses en el sistema contable. Como evidencia quedará la conciliación contable.</t>
  </si>
  <si>
    <t xml:space="preserve">*Aplicar y fortalecer las acciones necesarias para el mejoramiento del cobro de intereses.
*Toma de decisiones por parte de la línea estratégica
</t>
  </si>
  <si>
    <t>67.2</t>
  </si>
  <si>
    <t>El técnico administrativo del área de recaudo envía correo electrónico de respuesta a las entidades obligadas por multas para informarles el valor de capital y valor de intereses por mora, así como los datos correspondientes para realizar el pago. Como evidencia quedarán los correos electrónicos enviados y el informe de relación de solicitudes allegadas y respuestas enviadas. Como evidencia quedara los estados de cuenta.</t>
  </si>
  <si>
    <t>GREF-4</t>
  </si>
  <si>
    <t xml:space="preserve">Afectación indebida del presupuesto de la entidad. </t>
  </si>
  <si>
    <t xml:space="preserve">
Expedición de certificados de disponibilidad presupuestal por un valor errado o con cargo a un rubro diferente al solicitado.</t>
  </si>
  <si>
    <t>1.Registros erróneos en el sistema financiero SIIF Nacion. 
2.Disminución de apropiacion en rubros afectados.
3. Sanciones disciplinarias y fiscales. 
4. Hallazgos de auditoría interna y externa.
5. Reprocesos</t>
  </si>
  <si>
    <t>C-69</t>
  </si>
  <si>
    <t>El profesional de apoyo de presupuesto diariamente valida las solicitudes, memorandos de expedición de certificados presupuestales remitidos por las dependencias de la entidad, con el fin de realizar los registros correspondientes en el sistema SIIF Nación donde se expide el certificado de disponibilidad presupuestal, en caso de alguna inconsistencia en la solicitud se informa a la dependencia solicitante para que valide la información y realice las respectivas correcciones para dar pronta repuesta a su requerimiento, antes de realizar cualquier movimiento en el sistema se valida el rubro de afectación y la apropiación disponible para afectar correctamente el concepto de gasto solicitado. Las evidencias resultantes son correos enviados devolviendo la solicitud de expedición a las dependencias solicitantes adjuntando la informacion del objeto de gasto correcto para su solicitud.</t>
  </si>
  <si>
    <t>PR-GREF-002 Ejecución y control del presupuesto</t>
  </si>
  <si>
    <t>69.1</t>
  </si>
  <si>
    <t>El profesional de presupuesto recibe los memorandos de expedición de certificados de disponibilidad presupuestal y los valida para que se encuentren de manera acorde y así realizar el registro en SIIF Nación, en el caso de que se evidencien errores se remite correo electrónico al responsable para su corrección. Como evidencia quedará memorandos y correos electronicos enviados de devoluciones realizadas.</t>
  </si>
  <si>
    <t>Henry Andrés Naranjo</t>
  </si>
  <si>
    <t>*Cuando se expida un CDP errado se realiza un correo electrónico a la líder del proceso para la anulación del mismo.</t>
  </si>
  <si>
    <t>GREF-5</t>
  </si>
  <si>
    <t xml:space="preserve">Constitución inadecuada del rezago presupuestal y liberaciones presupuestales </t>
  </si>
  <si>
    <t xml:space="preserve">Falta de validación del acta de constitución de reservas y liberación de saldos remitidas por las diferentes dependencias de la entidad. </t>
  </si>
  <si>
    <t>1. Incumplimiento en procesos contractuales.
2. Incumplimiento en los pagos de los contratos.</t>
  </si>
  <si>
    <t>C-70</t>
  </si>
  <si>
    <t>El profesional especializado con funciones de presupuesto anualmente remite correos electrónicos donde se adjunta el formato que se debe diligenciar para la constitución de reservas presupuestales y liberación de saldos a los gerentes y personal encargado de la ejecución presupestal en cada una de las dependencias, con el fin de constituir correctamente las reservas presupuestales y liberar saldos a favor de la entidad, la evidencia que se genera son los correos enviados y el formato que se diligencia para realizar la constitución de reservas.</t>
  </si>
  <si>
    <t>70.1</t>
  </si>
  <si>
    <t>El profesional especializado recibe y valida el formato de (constitución de reservas presupuestales y/o liberación de saldos), si se encuentra alguna diferencia aritmética, por medio de correo electrónico lo devuelve para su corrección y posterior ajuste presupuestal. Como evidencia quedará los correos electrónicos de devolución.</t>
  </si>
  <si>
    <t>Ana Patricia Mendozxa Garcia</t>
  </si>
  <si>
    <t>*El supervisor del contrato gestiona a través de la oficina de contratos el acta de liquidación del contrato en la que conste saldo a favor del contratista debidamente justificado , posteriormente la envía al grupo financiero para que se realice el pago.
 *El supervisor del contrato en la vigencia siguiente allega acta de liquidación para la liberación del saldo correspondiente.</t>
  </si>
  <si>
    <t>GREF-6</t>
  </si>
  <si>
    <t>Inadecuado o inoportuno seguimiento a la ejecución presupuestal  por parte de las dependencias de la entidad.</t>
  </si>
  <si>
    <t>Falta de seguimiento a la ejecución presupuestal por parte de las dependencias de la entidad</t>
  </si>
  <si>
    <t>1.Desconocimiento de la apropiacion presupuestal asignada. 
2.Proyección errónea 
3.Afectacion en el indicador de la gestion presupuestal de la entidad."</t>
  </si>
  <si>
    <t>C-71</t>
  </si>
  <si>
    <t>El profesional especializado con funciones de presupuesto exporta del sistema de información SIIF Nación para su revisión el informe de ejecución para el análisis y elaboración del informe de ejecución mensual, el cual se remite a los gerentes de la entidad, con el fin de realizar control de los recursos disponibles para el desarrollo de actividades y establecer las acciones a tomar para aumentar la ejecución presupuestal. Se remite un informe quincenal de los CDPs a los correos electrónicos de los gerentes de proyecto y jefes de oficina generando alertas. La evidencia de este será el informe remitido por el área de presupuesto, publicado mensualmente en la página web de la Supersolidaria, informe de saldos sin comprometer y correos electrónicos de alerta enviados.</t>
  </si>
  <si>
    <t>71.1</t>
  </si>
  <si>
    <t>El profesional especializado realiza informe mensual de ejecución del presupuesto de la vigencia para el análisis de los gerentes de la entidad con el fin realizar el control de los recursos disponibles en cada una de las dependencias. Como evidencia quedarán los correos electrónicos enviados.</t>
  </si>
  <si>
    <t>* El profesional especializado realiza informe anual de ejecución presupuestal, y se lo envía a los gerentes de la entidad.</t>
  </si>
  <si>
    <t>71.2</t>
  </si>
  <si>
    <t>El profesional de presupuesto remite por medio de correo electrónico informe quincenal de CDPS y/o CRPS a los gerentes de la entidad para el control y seguimiento de sus recursos. Como evidencia quedarán los correos electrónicos enviados.</t>
  </si>
  <si>
    <t>Andrés Naranjo</t>
  </si>
  <si>
    <t>GREF-7</t>
  </si>
  <si>
    <t>Incumplimiento en la programación de los pagos de acuerdo con las obligaciones contraídas por la Entidad.</t>
  </si>
  <si>
    <t>Entrega de información por parte de los supervisores de manera tardia</t>
  </si>
  <si>
    <t>1. Incumplimiento en la ejecucion del PAC</t>
  </si>
  <si>
    <t>C-72</t>
  </si>
  <si>
    <t>El profesional Universitario con funciones de Tesorería mensualmente realiza seguimiento y verificación de las necesidades programadas para pago, conforme al procedimiento F-REFI-015 Plan anual mensualizado de caja – PAC, con el fin de dar cumplimiento a las obligaciones contraidas por la Entidad mensualmente. En caso de no recibir programación durante las fechas establecidas se reitera por medio de correo electrónico, y si finalmente no se allega se da por entendido la no necesidad de recursos. Para lo cual, se dejará como evidencia el envió por medio de correo electrónico y la programación mensual diligenciada por cada área en el DRIVE - FORMATO PAC SUPERINTENDENCIA, establecido por la Entidad y así dar cumplimiento en la ejecución de pagos conforme a los compromisos adquridos por la Superintedencia.</t>
  </si>
  <si>
    <t>PR-GREF-005 Gestión de pagos y tesoreria</t>
  </si>
  <si>
    <t>72.1</t>
  </si>
  <si>
    <r>
      <t xml:space="preserve">El profesional universitario con funciones de tesorería en caso de recibir para pago una obligación no programada dentro de las necesidades del mes, comunicará al Supervisor mediante correo electrónico la no procedencia del pago, hasta tanto se realice la respectiva </t>
    </r>
    <r>
      <rPr>
        <sz val="9"/>
        <rFont val="Calibri"/>
        <family val="2"/>
      </rPr>
      <t xml:space="preserve">programacion de recursos en el dive " formato pac " , establecido para tal fin. </t>
    </r>
  </si>
  <si>
    <t>Flor mendoza</t>
  </si>
  <si>
    <t>*Aplicar correctivos de acuerdo a lo establecido en el manual de funciones y responsabilidades de interventoría, respecto a la obligación descrita en el numeral 8.4 obligaciones financieras.</t>
  </si>
  <si>
    <t>GREF-8</t>
  </si>
  <si>
    <t>Presentación y pago de impuestos de manera extemporánea.</t>
  </si>
  <si>
    <t>Riesgo Fiscal</t>
  </si>
  <si>
    <t>No realizar a tiempo el trámite requerido</t>
  </si>
  <si>
    <t>1. Sanciones legales, administrativas y disciplinarias 
2. Multas</t>
  </si>
  <si>
    <t>C-73</t>
  </si>
  <si>
    <t>El profesional Universitario con funciones de Tesorería de conformidad con los plazos establecidos por el Gobierno Nacional en materia Tributaria, revisa el calendario tributario con el fin de establecer alertas a los  vencimientos  del pago de los impuestos de la Entidad; para lo cual  crea calendario google con el area contable con las fechas establecidas para la presentación y pago de los impuestos a cargo de la entidad, dejando como evidencia la programación en el calendario google.</t>
  </si>
  <si>
    <t>73.1</t>
  </si>
  <si>
    <t>El profesional universitario con funciones de tesorería conforme a la alerta generada en el calendario google, procede con el área de Contabilidad a realizar los trámites respectivos para la presentación y pago de obligaciones tributarias de manera oportuna.</t>
  </si>
  <si>
    <t>GREF-9</t>
  </si>
  <si>
    <t>Revisión y aprobación inoportuna de las cuentas de cobro en SECOP II por parte de tesorería.</t>
  </si>
  <si>
    <t>Riesgo Contractual</t>
  </si>
  <si>
    <t>Demora de los contratistas y/o proveedores en el cargue de los documentos  establecidos por la Entidad en la plataforma SECOP II.</t>
  </si>
  <si>
    <t xml:space="preserve">
1. Reproceso en revisión de cuentas
2. Demora en el pago</t>
  </si>
  <si>
    <t>Menor</t>
  </si>
  <si>
    <t>C-74</t>
  </si>
  <si>
    <t>El profesional o Técnico asignado al área de tesorería diariamente verifica el cumplimiento de la obligación contractual del proveedor y/o contratista, con el fin de proceder a la aprobación y posterior pago de la cuenta de cobro y/o factura, realizando una revisión de la información registrada en el plan de pagos y de los documentos requeridos; notificando inconsistencias en caso de ser necesario, con el fin de realizar correcciones. Lo anterior se evidencia mediante correo electrónico a través de la solicitud de modificación o de aprobación, así como la consulta de la ejecución de plan de pagos en la plataforma SECOP II.</t>
  </si>
  <si>
    <t>74.1</t>
  </si>
  <si>
    <t>El profesional o técnico del área de la tesorería diariamente realiza revisión a cada una de las cuentas y /o facturas radicadas en el Grupo de Facturacion, de acuerdo a la información registrada en el plan de pagos segun ejecucion presupuestal verificando el cargue de los documentos requeridos; notifica inconsistencias en caso de ser necesario, con el fin de que se subsanen las falencias en la informacion registrada de manaera incorrecta.</t>
  </si>
  <si>
    <t>*Validación de la información cargada en SECOP II por parte del contratista o proovedor.</t>
  </si>
  <si>
    <t>GREF-11</t>
  </si>
  <si>
    <t>Liquidación errónea de los impuestos de las facturas y cuentas de cobro radicadas para el pago.</t>
  </si>
  <si>
    <t>Riesgo Contable</t>
  </si>
  <si>
    <t>El procedimiento de liquidación se realiza de forma manual en excel.</t>
  </si>
  <si>
    <t xml:space="preserve">1. Reprocesos de información.
</t>
  </si>
  <si>
    <t>C-76</t>
  </si>
  <si>
    <t>El profesional y técnico designados de contabilidad realizan diariamente las cuentas por pagar y la causación de los impuestos para ser revisada por los profesionales de contabilidad en caso de que se encuentre errada se devuelve por medio de correo electrónico informando las correcciones a realizar, si la información esta correcta se envía al área de pagaduría para continuar con el pago . Como evidencia quedará los correos enviados.</t>
  </si>
  <si>
    <t>76.1</t>
  </si>
  <si>
    <t>El profesional líder del área contable revisa la causación de los impuestos de cada una de las obligaciones para minimizar reprocesos y enviar la información al área de pagaduría para su respectivo pago. Como evidencia quedarán los correos enviados y/o comprobante contable.</t>
  </si>
  <si>
    <t>Magda Ramirez</t>
  </si>
  <si>
    <t>*El área de Pagaduría realiza una segunda revisión a las causaciones y liquidaciones de las cuentas de cobro y facturas para garantizar el correcto registro del pago final.</t>
  </si>
  <si>
    <t>GREF-12</t>
  </si>
  <si>
    <t>Omitir o perder alguna factura y/o cuenta de cobro y no se realice el pago respectivo durante el mes.</t>
  </si>
  <si>
    <t>Falta de control de los documentos recibidos para el proceso de pagos.</t>
  </si>
  <si>
    <t>1. Reprocesos de informacion - carga laboral y sanciones disciplinarias y fiscales</t>
  </si>
  <si>
    <t>C-77</t>
  </si>
  <si>
    <t xml:space="preserve">El técnico designado de contabilidad diariamente verifica la información recibida tanto en fisico como electronicamente para que cumpla con los requisitos establecidos en GU-GREF-001 Guia para tramite de factura de proveedores y GU-GREF-002 Guia para tramite y pago de facturas persona natural, cuando realiza esa verificación, procede a relacionarla en una base de datos para llevar el control de lo recibido exitosamente y lo que se devuelve a cada supervisor. Como evidencia quedará la base de datos y los correos enviados a los supervisores. </t>
  </si>
  <si>
    <t>GU-GREF-001 Guia para tramite de factura de proveedores y 
GU-GREF-002 Guia para tramite y pago de facturas persona natural</t>
  </si>
  <si>
    <t>77.1</t>
  </si>
  <si>
    <t>El técnico designado verifica la información documental en físico y electrónicamente de acuerdo a las guías y la relaciona en una base de datos para llevar el control. La evidencia de la acción son las bases de datos y los correos enviados.</t>
  </si>
  <si>
    <t>*Reforzar capacitaciones a los supervisores y contratistas.</t>
  </si>
  <si>
    <t>GREF-13</t>
  </si>
  <si>
    <t>Presentación inadecuada o inconsistente de estados financieros de la SES.</t>
  </si>
  <si>
    <t>Falta de información oportuna y correcta</t>
  </si>
  <si>
    <t>1. Registro inadecuado de la información financiera</t>
  </si>
  <si>
    <t>C-78</t>
  </si>
  <si>
    <t xml:space="preserve">El profesional especializado encargado de contabilidad mensualmente solicita por medio de correo electrónico a los líderes de cada proceso la información financiera que contenga las conciliaciones de acuerdo a la realidad de los hechos económicos y realiza una revisión. En caso de estar incompleta la información o presente errores, se hacen las devoluciones correspondientes para los ajustes necesarios y así realizar el cargue a SIIF Nación. Como evidencia quedará los correos electrónicos de las devoluciones de información, archivos en excel y/o archivos en word que contienen información financiera. </t>
  </si>
  <si>
    <t>GU-GREF-001 Guia para tramite de factura de proveedores y GU-GREF-002 Guia para tramite y pago de facturas persona natural</t>
  </si>
  <si>
    <t>78.1</t>
  </si>
  <si>
    <t>El profesional especializado realiza una revisión de la información contenida en las conciliaciones de las áreas involucradas en el proceso contable para ser registrada en el SIIF NACIÓN. Como evidencia quedará los correos electrónicos y publicación de los estados financieros de acuerdo a las fechas de cierre de la Contaduría General.</t>
  </si>
  <si>
    <t>*Subsanación a través del siguiente reporte.</t>
  </si>
  <si>
    <t>GREF-14</t>
  </si>
  <si>
    <t>Modificación de la información registrada en el software contable de la SES con fines fraudulentos.</t>
  </si>
  <si>
    <t>Riesgo Fraude</t>
  </si>
  <si>
    <t xml:space="preserve">
Falta de integridad de los funcionarios y contratistas del grupo de contribuciones al momento de cargar la información de la tasa de contribución en el software de pagos. 
</t>
  </si>
  <si>
    <t xml:space="preserve">1.  Reprocesos de información. 
2. Faltas disciplinarias y fiscales. </t>
  </si>
  <si>
    <t>C-79</t>
  </si>
  <si>
    <t>El profesional universitario de contribuciones mensualmente realiza una conciliación junto con la contadora de la SES para verificar que los registros del software contable coincidan con la información de recaudo entregada por el banco y la información de cartera generada por el software de pagos. En caso de que se encuentren diferencias en la conciliación, se procederá a corregir los registros en el software contable y/o en el software de pagos. Como evidencia quedará comprobante de ajuste y/o recibo de pago además de correos electrónicos enviados.</t>
  </si>
  <si>
    <t>79.1</t>
  </si>
  <si>
    <t>El técnico del área de contribuciones valida la información entregada por el grupo con su visto bueno para el área contable. La evidencia serán la conciliación contable de contribución y multas enviadas por correo electrónico.</t>
  </si>
  <si>
    <t>*Reforzar capacitación en integridad y transparencia involucrados en el proceso.</t>
  </si>
  <si>
    <t>GREF-15</t>
  </si>
  <si>
    <t xml:space="preserve">Preescripción de la acción de cobro de la cartera SES. </t>
  </si>
  <si>
    <t xml:space="preserve">Vencimiento de los términos legales de la acción de cobro de la cartera.  </t>
  </si>
  <si>
    <t xml:space="preserve">1. Hallazgo fiscal y disciplinario por parte de los entres de control. 
2. Dejar de percibir los recursos de la cartera de la SES. </t>
  </si>
  <si>
    <t>C-150</t>
  </si>
  <si>
    <t xml:space="preserve">El profesional especializado de cobranzas semestralmente validará en la bases de procesos coactivos, los términos según el estatuto tributario con la finalidad de realizar en los tiempos establecidos el proceso de cobro coactivo si aplica. En el caso que se genere un proceso de cobro se notificará a la organización vigilada por medio de correo o telefonicamente. Como evidencia quedará la base consolidada de los cobros, los correos enviados y/o llamadas realizadas. </t>
  </si>
  <si>
    <t>El profesional especializado de cobranzas semestralmente validará en la bases de procesos coactivos, los términos según el estatuto tributario dentro del proceso de cobro coactivo. Como evidencia quedará la base consolidada de los cobros.</t>
  </si>
  <si>
    <t>Uriel Quintero</t>
  </si>
  <si>
    <t>*La SES repite contra los funcionarios responsables mediante un proceso disciplinario.</t>
  </si>
  <si>
    <t xml:space="preserve">Gestión de Contratación </t>
  </si>
  <si>
    <t>GECO-1</t>
  </si>
  <si>
    <t xml:space="preserve">Inobservancia de la aplicación de los requisitos legales en los procesos de selección. </t>
  </si>
  <si>
    <t xml:space="preserve">Resistencia a la aplicabilidad de la normatividad por parte de las áreas generadoras de la necesidad. </t>
  </si>
  <si>
    <t>1. Requerimientos de los organismos de control por la inadecuada estructuración de los procesos de selección.
2. Sanciones e investigaciones disciplinarias, penales y fiscales en contra de los funcionarios de la Entidad.
3. Detrimento Patrimonial.
4. No cumplimiento de los fines de la contratación.
5. Celebración indebida de contratos</t>
  </si>
  <si>
    <t>C-80</t>
  </si>
  <si>
    <t xml:space="preserve">El equipo de contratos cada vez que se adelante un proceso de contratación verifica el cumplimiento de la hoja de ruta o procedimiento definido para el control de cada proceso contractual. En caso de que no se cumpla con alguno de los requisitos se realiza la devolución por medio de correo electrónico al área solicitante. Como evidencia quedara los correos electrónicos enviados (de verificación y de devolución), según sea el caso.   </t>
  </si>
  <si>
    <t>80.1</t>
  </si>
  <si>
    <t>El coordinador del grupo de contratos implementa un documento para la revisión, verificación y aprobación de los procesos contractuales. Como evidencia quedará el documento aprobado en ISOLUCION y el formato diligenciado.</t>
  </si>
  <si>
    <t>Diego Naranjo Durán</t>
  </si>
  <si>
    <t>*Establecer acciones correctivas 
 *Revocatoria del acto administrativo de adjudicación del contrato</t>
  </si>
  <si>
    <t>GECO-2</t>
  </si>
  <si>
    <t>Declaración de incumplimiento contractual.</t>
  </si>
  <si>
    <t xml:space="preserve">Debilidades en la planeación de la etapa precontractual por parte del área generadora de la necesidad. </t>
  </si>
  <si>
    <t xml:space="preserve">1. Incumplimiento de los objetivos de la entidad.
2. Reprocesos administrativos y misionales.
3. Detrimento Patrimonial.
4. Observaciones de los entes de control.
5. Adelantar trámites para hacer efectivas las pólizas.
6. Retraso en el cumplimiento de los objetivos de la contratación.
7. Retraso en la ejecución presupuestal.
8. Investigaciones disciplinarias y fiscales.
9. Responsabilidades penales u otras. </t>
  </si>
  <si>
    <t>C-81</t>
  </si>
  <si>
    <t xml:space="preserve">El equipo de contratos durante la vigencia realiza la implementación de la estrategia de aprehensión de conocimientos frente a la interiorización del manual de supervisión y/o de contratación de la entidad. Se dejará como evidencia el control de asistencia, material de apoyo o memoria de ayuda y evidencias de convocatoria. </t>
  </si>
  <si>
    <t>MA-GECO-002 Manual de funciones y responsabilidades de interventoría y supervisión de contratos</t>
  </si>
  <si>
    <t>81.1</t>
  </si>
  <si>
    <t>El coordinador del grupo de contratos junto con su equipo de trabajo realiza la planeación de la estrategia de aprehensión de conocimientos frente a la interiorización del manual de supervisión y/o de contratación de la entidad</t>
  </si>
  <si>
    <t>*Planeación de las obligaciones específicas necesarias que requiere el objeto contractual.
 *Activar título de incumplimiento en el Manual de funciones y responsabilidades de interventoría y supervisión de contratos.</t>
  </si>
  <si>
    <t>81.2</t>
  </si>
  <si>
    <t>El coordinador del grupo de contratos junto con su equipo de trabajo implementa la estrategia de aprehensión de conocimientos frente a la interiorización del manual de supervisión y/o de contratación de la entidad</t>
  </si>
  <si>
    <t>Gestión Integral de Talento Humano</t>
  </si>
  <si>
    <t>GITH-1</t>
  </si>
  <si>
    <t>Pérdida o daño de las historias laborales.</t>
  </si>
  <si>
    <t>Falta de espacio idóneo y suficiente para el almacenamiento de historias laborales</t>
  </si>
  <si>
    <t>1. Demandas.
2. Afectación a los funcionarios y exfuncionarios.
3. Afectación de los procesos de talento humano.
4. Posible sanción disciplinaria a funcionario y/o contratista.
5. No contar con fuente para emitir información de consulta.</t>
  </si>
  <si>
    <t>C-87</t>
  </si>
  <si>
    <t>El auxiliar de servicios generales con funciones de custodia del archivo de historias laborales, cada vez que se solicite el préstamo de historias laborales de funcionarios diligencia el formato de préstamo dispuesto, en caso de requirirse un préstamo prolongado de la historia laboral se deberá solicitar por medio formal relacionando el tiempo máximo. Las evidencias de control serán el formato de préstamo de historias laborales y en el caso dado el memorando o correo de justificación.</t>
  </si>
  <si>
    <t xml:space="preserve">PR-GEDO-013 Seguimiento y control de la gestión documental  D-GEDO-003 Reglamento De Gestión Documental </t>
  </si>
  <si>
    <t>87.1</t>
  </si>
  <si>
    <t>El auxiliar de servicios generales con funciones de archivo de historias laborales, de manera periodica digitalizará las historias laborales. Como evidencia quedarán las historias laborales digitalizadas en la plataforma destinada o implementada para ello.</t>
  </si>
  <si>
    <t>Sonia Vargas Guatame</t>
  </si>
  <si>
    <t>*Actualización de Planes y procedimientos.</t>
  </si>
  <si>
    <t>87.2</t>
  </si>
  <si>
    <t>El auxiliar de servicios generales realiza una reunión con el grupo de gestión documental para la definición de lineamientos asociados a la organización y digitalización de las historias laborales de los ex-funcionarios de la entidad.</t>
  </si>
  <si>
    <t>Sonia Vargas Guatame
Carlos Ballesteros</t>
  </si>
  <si>
    <t>GITH-2</t>
  </si>
  <si>
    <t>Incumplimiento de los planes de talento humano.</t>
  </si>
  <si>
    <t>Replanteamiento de actividades por factores externos.</t>
  </si>
  <si>
    <t>1. Incumplimientos normativos.
2. Incumplimiento de objetivos institucionales.
3. Bajo índice de desempeño institucional</t>
  </si>
  <si>
    <t>C-89</t>
  </si>
  <si>
    <t>El coordinador del grupo de talento humano realiza monitoreo a la ejecución de los planes institucionales que son competencia del grupo GITH; los resultados de éste monitoreo deben ser entregados al Comité Institucional de Gestión y Desempeño a través de un informe de análisis de resultados, para la adopción de medidas preventivas/detectivas frente a posibles incumplimientos. Como evidencia quedará el informe presentado al comité y plan de acción de medidas preventivas.</t>
  </si>
  <si>
    <t>PR-PLES-003
Integración de los planes estratégicos e institucionales al plan de acción para su monitoreo</t>
  </si>
  <si>
    <t>89.1</t>
  </si>
  <si>
    <t>El coordinador de Talento Humano periódicamente realiza reuniones con el equipo de trabajo para conocer el estado de avance de ejecución de los planes institucionales que son competencia de Talento Humano. Como evidencia quedará acta de reunión y/o grabaciones, registro de asistencia e informes en caso de generarse.</t>
  </si>
  <si>
    <t>Olga Lucia Muñoz</t>
  </si>
  <si>
    <t>GITH-3</t>
  </si>
  <si>
    <t xml:space="preserve">Deficiencias en la planeación de las comisiones de servicios de los directivos y funcionarios de la entidad. </t>
  </si>
  <si>
    <t xml:space="preserve">Reportes extemporáneos de la solicitud de comisiones de servicios. </t>
  </si>
  <si>
    <t xml:space="preserve">1. Hallazgos de auditoría.
2. Sobrecostos en la expedición de viáticos. </t>
  </si>
  <si>
    <t>C-90</t>
  </si>
  <si>
    <t xml:space="preserve">El profesional universitario encargado de las funciones de las comisiones de servicio periodicamente informará a las dependencias los lineamientos establecidos para la solicitud,  trámite y legalización. Como evidencia quedará los correos electrónicos y/o documentos enviados.  </t>
  </si>
  <si>
    <t>PR-GITH-009 Trámite de lineamientos laborales y situaciones administrativas</t>
  </si>
  <si>
    <t>90.1</t>
  </si>
  <si>
    <t>El profesional universitario de talento humano periódicamente remite por correo electrónico de los procedimientos PR-GITH-009 con los líderes de los grupos internos de trabajo para interiorizar el procedimiento, generalidades, tiempos de solicitudes y formatos que hagan parte del mismo.</t>
  </si>
  <si>
    <t>Johanna Verano</t>
  </si>
  <si>
    <t>*Requerimiento al funcionario por parte del funcionario encargado de la administración de personal.</t>
  </si>
  <si>
    <t>GITH-4</t>
  </si>
  <si>
    <t>Incapacidades y/o indenmizaciones a causa de accidente de trabajo en ejercicio de funciones en las instalaciones de la entidad y en comisión.</t>
  </si>
  <si>
    <t xml:space="preserve">Falta de reporte de actos y condiciones inseguras. </t>
  </si>
  <si>
    <t xml:space="preserve">1. Afectación en el funcionamiento de la entidad. 
2. Sanciones y/o inhabilidades. 
3. Reprocesos en la elaboración de la nómina. </t>
  </si>
  <si>
    <t>C-91</t>
  </si>
  <si>
    <t xml:space="preserve">El líder del Sistema de Gestión de Seguridad y Salud en el Trabajo lleva un control diario del ausentismo de los funcionarios por causa de incapacidades y/o indenmizaciones a causa de accidente de trabajo en ejercicio de funciones y analizará dicha información para emitir las recomendaciones necesarias a que haya lugar. Como evidencia quedará el registro de indicadores de ausentismo y el registro de severidad de accidentalidad. </t>
  </si>
  <si>
    <t>91.1</t>
  </si>
  <si>
    <t>El líder del Sistema de Gestión de Seguridad y Salud en el Trabajo lleva un control diario del ausentismo de los funcionarios por causa de incapacidades y/o indenmizaciones a causa de accidente de trabajo en ejercicio de funciones y analizará dicha información para emitir las recomendaciones necesarias a que haya lugar. Como evidencia quedara el indicador de ausentismo y el registro de severidad de accidentalidad</t>
  </si>
  <si>
    <t>Claudia Licinia Sánchez</t>
  </si>
  <si>
    <t>*Realizar una encuesta de condiciones de salud antes y despues de las comisiones realizadas.
* Emitir recomendaciones en cuanto a incidentes y accidentes laborales (explicar procedimiento para reporte el reporte oportuno de accidentes laborales).
* Solicitar un reporte de condiciones inseguras de la entidad que se visita identificando posibles riesgos que se puedan materializar.</t>
  </si>
  <si>
    <t>91.2</t>
  </si>
  <si>
    <t>El líder del Sistema de Gestión de Seguridad y Salud en el Trabajo anualmente reporta las estadísticas de las enfermedades reportadas en la encuesta sociodemográfica al Comité Institucional de Gestión y Desempeño. Como evidencia quedará la presentación del informe.</t>
  </si>
  <si>
    <t>91.3</t>
  </si>
  <si>
    <t>El líder del Sistema de Gestión de Seguridad y Salud en el Trabajo mensualmente reporta a la ARL Positiva, las comisiones de servicio dentro o fuera de la ciudad para que sean tenidas en cuenta en caso de un eventual accidente de trabajo. Como evidencia quedará los correos enviados a la ARL.</t>
  </si>
  <si>
    <t>GITH-6</t>
  </si>
  <si>
    <t>Inconsistencia en el cálculo de la liquidación de la seguridad social y la retención en la fuente de la nómina de los servidores de la SES</t>
  </si>
  <si>
    <t xml:space="preserve">Riesgo Contable </t>
  </si>
  <si>
    <t xml:space="preserve">Parametrización inadecuada de acuerdo a la normatividad vigente. </t>
  </si>
  <si>
    <t>1. Pagos erroneos a las EPS, Fondos de pensiones, ARL y parafiscales. 
2. Descuentos erroneos en la retención de la fuente de cada uno de los servidores. 
3. Pagos en intereses de mora a las EPS, Fondos de pensiones, ARL y parafiscales.
4. Reconocimiento inadecuado de las incapacidades médicas y/o laborales.</t>
  </si>
  <si>
    <t>C-140</t>
  </si>
  <si>
    <t>El profesional especializado con funciones de nómina realiza mensualmente el registro de las novedades con el objetivo de comparar la liquidación en el aplicativo SAFIX, para después elaborar un documento en excel y verificar que la información registrada en el aplicativo sea correcta. Como evidencia quedará el archivo en excel con la información comparada y sus observaciones.</t>
  </si>
  <si>
    <t>PR-GITH-023 Liquidación de nómina y aportes parafiscales</t>
  </si>
  <si>
    <t>140-1</t>
  </si>
  <si>
    <t>El profesional especializado con funciones de nómina mensualmente registra las novedades de nómina y elabora un documento en excel donde verifica que la información registrada en el aplicativo SAFIX sea correcta para su envió al grupo financiero. Como evidencia quedará el archivo en excel con la información comparada y sus observaciones.</t>
  </si>
  <si>
    <t>María Fernanda Nieto</t>
  </si>
  <si>
    <t xml:space="preserve">*Realizar las correcciones correspondientes en las planillas de pago de seguridad social. </t>
  </si>
  <si>
    <t>140.2</t>
  </si>
  <si>
    <t>La coordinadora de Talento Humano realiza mensualmente la revisión de la base de datos de novedades y efectúa la aprobación de la misma con el fin de tramitar los pagos correspondientes a las nóminas mensuales.</t>
  </si>
  <si>
    <t>Gestión Jurídica</t>
  </si>
  <si>
    <t>GEJU-1</t>
  </si>
  <si>
    <t xml:space="preserve">
Respuestas en sede judicial o extrajudicial  deficientes e interpretación del marco normativo.
</t>
  </si>
  <si>
    <t>Normativo, Legal o de Cumplimiento</t>
  </si>
  <si>
    <t xml:space="preserve">Insumos inexistentes, insuficientes, extemporáneos o faltos de profundidad y/o calidad provistos por las áreas misionales y/o de apoyo, asi como desconocimiento o falta de estudio en el marco normativo. </t>
  </si>
  <si>
    <t xml:space="preserve">1. Pérdida de oportunidades procesales.
2. Silencios administrativos o indicios graves en contra de las áreas responsables . 
3. Potenciales decisiones judiciales y extrajudiciales adversas.
4. Acciones judiciales en contra de la Supersolidaria. 
5. Investigaciones disciplinarias para los funcionarios responsables. 
6. Pérdida ejecutoria del acto administrativo. 
7. Actuaciones y decisiones administrativas y/o gestión de las empresas del sector por fuera o al margen de una adecuada aplicación normativa.
8. Inseguridad juridica en la aplicación y cumplimiento normativo. </t>
  </si>
  <si>
    <t>C-93</t>
  </si>
  <si>
    <t>El coordinador del grupo de defensa jurídica, atención de consultas y tutelas realiza apoyo a la solicitud enviada por el gestor a las áreas misionales, siempre y cuando el gestor lo solicite, además podrá  efectúar verificación argumentativa e interpretación de la norma en los documentos que actúa como revisor en esigna o cuando se requiera, aclarando que la  línea jurídica la estipula el jefe de la OAJ y en caso tal, se programará mesas de trabajo de retroalimentación. como evidencia se dejará correos electrónicos de apoyo y/o expedientes de esigna y/o citación a mesa de trabajo.</t>
  </si>
  <si>
    <t xml:space="preserve"> PR-GEJU-006 Respuesta a los recursos contra actos administrativos</t>
  </si>
  <si>
    <t>93.1</t>
  </si>
  <si>
    <t>El coordinador del grupo de defensa jurídica, atención de consultas y tutelas realiza apoyo a la solicitud enviada por el gestor a las áreas misionales, siempre y cuando el gestor lo solicite, además podrá efectúar verificación argumentativa e interpretación de la norma en los documentos que actúa como revisor en esigna o cuando se requiera, aclarando que la línea jurídica la estipula el jefe de la OAJ y en caso tal, se programará mesas de trabajo de retroalimentación. como evidencia se dejará correos electrónicos de apoyo y/o expedientes de esigna y/o citación a mesa de trabajo.</t>
  </si>
  <si>
    <t>Fidel Ciendua</t>
  </si>
  <si>
    <t xml:space="preserve">*Solicitar formalmente ampliación de términos a la entidad o peticionario que lo requiera. 
*Documentación de la trazabilidad en función de la gestión adelantada por la OAJ 
*Realizar un alcance al concepto expedido.
* Realizar una retroalimentación de las deficiencias en la proyección y emisión de los conceptos. </t>
  </si>
  <si>
    <t>C-94</t>
  </si>
  <si>
    <t xml:space="preserve">El coordinador del grupo de defensa jurídica, atención de consultas y tutelas actuando como revisor y el Jefe de la Oficina Asesora Jurídica - OAJ como firmante de manera permanente, realiza la verificación de la calidad argumentativa e interpretación normativa, en caso de no cumplir con el marco normativo vigente, solicitarán el ajuste correspondiente y cuando se requiera programará una reunión con las partes interesadas para validar las diferentes posiciones, lo anterior por medio del documento en control de cambios, así como programación por correo electrónico. Como evidencia se dejará grabación de la reunión o ayuda de memoria. </t>
  </si>
  <si>
    <t xml:space="preserve">PR-GEJU-009 Producción regulatoria y doctrinal en
red de gobernanza
</t>
  </si>
  <si>
    <t>94.1</t>
  </si>
  <si>
    <t>El coordinador del grupo de defensa jurídica, atención de consultas y tutelas, realizará reuniones de retroalimentación grupal ante la identificación recurrente de inconsistencias interpretativas del marco normativo y doctrinal aplicable (convocatorias, relación de asistencia, actas, etc.)</t>
  </si>
  <si>
    <t>94.2</t>
  </si>
  <si>
    <t xml:space="preserve">El Jefe de la Oficina Asesora Jurídica y/o el Coordinador del Grupo de Defensa Jurídica, Atención de Consultas y Tutelas, realizará revisión de conformidad respecto de la adecuada interpretación y aplicación del marco normativo y doctrinal vigente al caso en particular (documento con comentarios y/o control de cambios).
</t>
  </si>
  <si>
    <t xml:space="preserve">
Fidel Ciendua</t>
  </si>
  <si>
    <t>GEJU-4</t>
  </si>
  <si>
    <t>Representación judicial y extrajudicial atendida de manera ineficiente.</t>
  </si>
  <si>
    <t>Falta de control y/o vencimiento de términos y/o respuestas o actuaciones para la acción y/o defensa deficientes.</t>
  </si>
  <si>
    <t>1. Pérdida de oportunidades procesales para la acción y/o defensa del organismo. 
2. Indicios graves en contra de los intereses del organismo. 
3. Potenciales decisiones judiciales y extrajudiciales en contra del organismo. 
4. Potencial detrimento patrimonial del organismo. 
5. Materialización del daño antijuridico. 
6. Incremento de las acciones de repetición contra funcionarios y contratistas.</t>
  </si>
  <si>
    <t>C-96</t>
  </si>
  <si>
    <t>El coordinador del grupo de defensa jurídica, atención de consultas y tutelas periódicamente realiza la revisión de las comunicaciones judiciales enviadas al correo de notificacionesjudiciales@supersolidaria.gov.co para el seguimiento y control de la defensa judicial de la SES. Como evidencia quedará correo electrónico de respuesta conteniendo comentario jurídico, trazabilidad y/o programación.</t>
  </si>
  <si>
    <t>PR-GEJU-001	 Presentación casos ante comité de conciliación y defensa judicial
PR-GEJU-002 	Representación en procesos judiciales en calidad de demandante y demandado</t>
  </si>
  <si>
    <t>96.1</t>
  </si>
  <si>
    <t>El jefe de la Oficina Asesora Jurídica junto con el coordinador del grupo de defensa jurídica, atención de consultas y tutelas realiza control trimestral a los procesos judiciales y extrajudiciales a través del formato diligenciado por cada apoderado diseñado para tal fin y seguimiento a la base de comité de conciliación. como evidencia se dejarán los formatos diligenciados y/o base de seguimiento del comité de conciliación</t>
  </si>
  <si>
    <t>Jefe OAJ
Fidel Ciendua</t>
  </si>
  <si>
    <t>*Activar los recursos de ley.</t>
  </si>
  <si>
    <t>GEJU-5</t>
  </si>
  <si>
    <t>Demandas presentadas en contra de la entidad por hechos que han sido objeto de políticas de prevención del daño antijurídico.</t>
  </si>
  <si>
    <t xml:space="preserve">
Desconocimiento o desatención en la gestión y operación misional o administrativa de las políticas de prevención del daño antijurídico definidas por la Superintendencia</t>
  </si>
  <si>
    <t>1. Aumento de las solicitudes de conciliaciones prejudiciales y sus consecuentes demandas 
2. Materialización del daño antijurídico 
3. Desforabilidad en la imagen de la entidad 
4. Aumento de demandas y condenas a la Entidad.</t>
  </si>
  <si>
    <t>C-142</t>
  </si>
  <si>
    <t>El profesional responsable de la Secretaría Técnica del Comité de Conciliación presenta semestralmente informe litigioso y seguimiento a la política de prevención del daño antijuridico ante el comité de conciliación. Como evidencia se dejará acta de comité de conciliación.</t>
  </si>
  <si>
    <t>Politica de prevención del daño antijuridico</t>
  </si>
  <si>
    <t>142-1</t>
  </si>
  <si>
    <t>Secretaria Tecnica</t>
  </si>
  <si>
    <t>*Reunión inmediata con las partes que intervienen en el agotamiento de la sede administrativa 
*Memorando control interno disciplinario</t>
  </si>
  <si>
    <t>Control Disciplinario</t>
  </si>
  <si>
    <t>CODI-1</t>
  </si>
  <si>
    <t>Vencimiento de los términos y/o de etapas procesales.</t>
  </si>
  <si>
    <t>No continuidad de funcionarios del nivel directivo y personal de instrucción.</t>
  </si>
  <si>
    <t xml:space="preserve">1. Incumplimiento de las metas establecidas
2. Prescripción o caducidad de la acción disciplinaria
3. incumplimiento de normatividad
4.  Imposibilidad de iniciar la acción disciplinaria
5. Vulneración de términos establecidos para el trámite de notificación.           
6. Reprocesos    </t>
  </si>
  <si>
    <t>C-97</t>
  </si>
  <si>
    <t xml:space="preserve">
El profesional o contratista encargado del Grupo Control Interno Disciplinario semestralmente se encargará de elaborar una tabla de trazabilidad interna que establezca fechas límites de cada una de las etapas de los diferentes procesos disciplinarios que se encuentren en curso, las cuales deberán ajustarse claramente a los términos fijados por la ley. Como evidencia se dejará el correo electrónico enviado al secretario general. 
</t>
  </si>
  <si>
    <t>97.1</t>
  </si>
  <si>
    <t>El profesional especializado con funciones de control disciplinario semestralmente presentará a la Secretaría general en calidad de jefe de control disciplinario interno, un informe que presente el cumplimiento de los tiempos procesales de los procesos disciplinarios. Como evidencia quedará el correo electrónico enviado al Secretario General.</t>
  </si>
  <si>
    <t>Liliana Negrete</t>
  </si>
  <si>
    <t>*Establecer una reunión al interior del grupo de control disciplinario interno para poner en conocimiento la situación y definir las actuaciones y priorizar el proceso.</t>
  </si>
  <si>
    <t>CODI-2</t>
  </si>
  <si>
    <t>Pérdida de un expediente disciplinario o pieza procesal.</t>
  </si>
  <si>
    <t>Falta de espacios dispuestos para el almacenamiento de expedientes del proceso.</t>
  </si>
  <si>
    <t>1. Violación de la reserva.
2. Impunidad por ineficacia de la acción disciplinaria. 
3. Responsabilidad disciplinaria a funcionario a cargo.</t>
  </si>
  <si>
    <t>C-98</t>
  </si>
  <si>
    <t>El profesional o contratista encargado del Grupo Control Interno Disciplinario cada vez que se requiera informa a través de correo electrónico al Jefe de Control Interno Disciplinario respecto a las necesidades de mobiliario y material logístico que se requiere en el grupo con el fin de almacenar y proteger los expedientes disciplinarios correspondientes. De ser necesario, se reiterará la información contenida en el informe al interior del Comité primario de la Secretaría General. La evidencia será el informe enviado a la Jefe de Control Disciplinario Interno y/o correo electrónico.</t>
  </si>
  <si>
    <t>PR-GEAD-005 Gestión suministro bienes y servicios</t>
  </si>
  <si>
    <t>98.1</t>
  </si>
  <si>
    <t>El profesional especializado con funciones de control disciplinario y/o contratistas del proceso semestralmente realiza el inventario documental de los procesos disciplinarios vigentes. Como evidencia quedará el correo electrónico informando al Jefe de control disciplinario interno el estado de inventario de los procesos.</t>
  </si>
  <si>
    <t>*Aplicar la normativa legal vigente en materia de reconstrucción de expedientes documentales.</t>
  </si>
  <si>
    <t>CODI-3</t>
  </si>
  <si>
    <t>Vulneración de la seguridad del expediente disciplinario.</t>
  </si>
  <si>
    <t>Infraestructura de la oficina inadecuada para la recepción de diligencias.</t>
  </si>
  <si>
    <t>1. Violación de la reserva.
2. Impunidad por ineficacia de la acción disciplinaria.
3. Responsabilidad disciplinaria a funcionario a cargo.</t>
  </si>
  <si>
    <t>C-99</t>
  </si>
  <si>
    <t>El profesional especializado de la Oficina de Control Interno disciplinario , de forma personal o por intermedio de los contratistas adscritos al Grupo de Control Disciplinario Interno de la Superintendencia de la Economia Solidaria, realiza de forma semestral la verificación de los medios físicos y logísticos destinados en la entidad para la instrucción y toma de diligencias al interior de las actuaciones disciplinarias, de la cual levantará un acta que será remitida a la Secretaría General de la entidad, con el fin de poner en conocimiento las necesidades logísticas requeridas para mantener la seguridad de los expedientes disciplinarios. En caso de requerirse, se reiterará las necesidades registradas en el acta, en el Comité Primario de la Secretaría General. Se dejará como evidencia acta de verificación del inventario físico y logístico existente para la instrucción y toma de diligencias al interior de las actuaciones disciplinarias y/o correo electrónico.</t>
  </si>
  <si>
    <t>99.1</t>
  </si>
  <si>
    <t>El profesional especializado con funciones de control disciplinario y/o contratistas cada vez que se requiera actualizarán los activos de información del proceso de control disciplinario interno, de acuerdo a los criterios de confidencialidad, integridad y disponibilidad establecidos. Como evidencia quedará el inventario de activos de información del proceso actualizado.</t>
  </si>
  <si>
    <t>*Adelantar las acciones que en derecho correspondan.</t>
  </si>
  <si>
    <t>CODI-4</t>
  </si>
  <si>
    <t>Intervención insuficiente en todas las actuaciones procesales.</t>
  </si>
  <si>
    <t>Falta de funcionarios para la práctica de actuaciones procesales.</t>
  </si>
  <si>
    <t>1. Impunidad por ineficacia de la acción disciplinaria.</t>
  </si>
  <si>
    <t>C-100</t>
  </si>
  <si>
    <t>El profesional especializado de la Oficina de Control Disciplinario Interno, semestralmente adelantará la verificación y evaluación de la carga laboral asignada a los funcionarios y/o contratistas destinados a la instrucción y sustanciación de los procesos disciplinarios, a través de los cuadros de control de asignación de procesos teniendo en cuenta para ello la cantidad y complejidad de cada proceso, de lo anterior se realizará un acta la cual será remitida al competente disciplinario con el fin de establezcer respecto de la necesidad o no de incrementar la cantidad de funcionarios. En caso de no ser posible realizar la evaluación, dicha verificación se podrá adelantar mediante los informes mensuales de gestión presentados al Jefe de Control Disciplinario. Se dejará como evidencia un acta mediante la cual se verificará y evaluará la cantidad y complejidad de procesos asignados a cada funcionario y/o contratista, correo electrónico de remisión de acta, informes mensuales tenidos en cuenta dentro del cumplimiento del propósito del control.</t>
  </si>
  <si>
    <t>100.1</t>
  </si>
  <si>
    <t>El profesional especializado con funciones de control disciplinario adelantará los trámites previos de la contratación del personal requerido teniendo en cuenta la carga laboral que se tiene en el grupo. Como evidencia quedará correos electrónicos enviados y relacionados con los trámites de contratación correspondientes.</t>
  </si>
  <si>
    <t>*Identificar e implementar acciones de corrección.</t>
  </si>
  <si>
    <t>CODI-5</t>
  </si>
  <si>
    <t>Evaluación errada en la toma de decisiones al interior del trámite disciplinario.</t>
  </si>
  <si>
    <t>Desconocimiento por parte del sustanciador de las instituciones propias del derecho disciplinario.</t>
  </si>
  <si>
    <t>1. Defectos sustanciales y procesales al interior del trámite disciplinario.
2. Reprocesos.
3. Impunidad por ineficacia de la acción disciplinaria.
4. Daño antijurídico.</t>
  </si>
  <si>
    <t>C-101</t>
  </si>
  <si>
    <t>El grupo de control interno disciplinario participa en escenarios de capacitación y actualización en materia disciplinaria aplicable al sector público cada vez que alleguen a la entidad invitaciones a través de medios oficiales, en caso de que alguno de los abogados del grupo de control disciplinario no pueda asistir, se realizaría transferencia de conocimiento por parte de los demás integrantes del grupo. Como evidencia quedará correo de invitación y/o confirmación de asistencia, acta de transferencia de conocimiento.</t>
  </si>
  <si>
    <t>PR-CODI-001 Desarrollo del proceso disciplinario ordinario
PR-CODI-002 Desarrollo del proceso disciplinario verbal</t>
  </si>
  <si>
    <t>101.1</t>
  </si>
  <si>
    <t>El equipo de control disciplinario participa en eventos de capacitación y actualización en materia disciplinaria aplicable al sector público. Como evidencia quedarán memorias de capacitación y registro de asistencia.</t>
  </si>
  <si>
    <t>*Reevaluar causas asociadas a la materialización y adoptar las acciones de acuerdo a la etapa del proceso acorde con la normatividad vigente.</t>
  </si>
  <si>
    <t>C-151</t>
  </si>
  <si>
    <t>El profesional especializado de control disciplinario al inicio de la vigencia solicita a través de medio ofical al proceso de talento humano, la verificación de los requisitos frente a formación académica  de los directivos, sustanciadores, funcionarios de instrucción y de juzgmientos. Como evidencia quedará comunicación oficial.</t>
  </si>
  <si>
    <t>Resolución 2022410002335 del 13 de mayo de 2022</t>
  </si>
  <si>
    <t>151.1</t>
  </si>
  <si>
    <t>El profesional especializado del Grupo de Control Disciplinario Interno al inicio de la vigencia y durante el primer trimestre, solicitará a través de medio ofical al proceso de talento humano, la verificación de los requisitos frente a formación académica de los directivos, sustanciadores, funcionarios de instrucción y de juzgmientosComo evidencia quedará correo electrónico informativo a Jefe de Oficina de Control Interno Disciplinario.</t>
  </si>
  <si>
    <t>CODI-6</t>
  </si>
  <si>
    <t>Prescripción de la acción disciplinaria.</t>
  </si>
  <si>
    <t>Alto volúmen de procesos.</t>
  </si>
  <si>
    <t>C-102</t>
  </si>
  <si>
    <t xml:space="preserve">El profesional especializado de la oficina de control interno disciplinario de forma permanente realiza el control y verificación de los términos procesales al momento de surtir cada etapa procesal, a través del cuadro de control. En caso de no ser posible realizar el control y verificación, se podrá adelantar mediante los informes mensuales de gestión presentados a la Jefe de Control Disciplinario, dejando como evidencia quedará el correo electrónico enviado al Secretario General mediante el cual se informa la verificación de las actividades del cuadro de control.  </t>
  </si>
  <si>
    <t>102.1</t>
  </si>
  <si>
    <t>El profesional especializado con funciones de control interno convoca a reuniones periódicas a los integrantes del grupo de control disciplinario para verificar de manera conjunta los procesos o expedientes que se encuentran en riesgo de prescripción. Como evidencia quedará correo electrónico informativo a Jefe de Oficina de Control Interno Disciplinario.</t>
  </si>
  <si>
    <t>*Reevaluar los criterios tenidos en cuenta en el momento de priorizar los procesos disciplinarios.</t>
  </si>
  <si>
    <t>Control Interno</t>
  </si>
  <si>
    <t>COIN-1</t>
  </si>
  <si>
    <t>Inefectividad de las auditorías internas realizadas.</t>
  </si>
  <si>
    <t>Inobservancia y resistencia por parte del área auditada de las observaciones y recomendaciones presentadas por la OCI</t>
  </si>
  <si>
    <t>1. Incumplimiento de normatividad.
2. Sanciones disciplinarias y administrativas.
3. Incumplimiento de lineamientos establecidos al interior de la entidad.
4. Debilidad en la identificación de oportunidades de mejora.
5.Incumplimiento del objetivo del proceso auditado.
6. Procesos que se continúen realizando con falencias.</t>
  </si>
  <si>
    <t>C-107</t>
  </si>
  <si>
    <t>El equipo de auditoria mensualmente registra las debillidades de los procesos auditados, a través de los papeles de trabajo e informe final de auditoría, para la aprobación de la jefe de la oficina de control interno. En caso de que el líder del proceso a auditar no envíe oportunamente la información solicitada o que la misma esté incompleta, se reitera la solicitud de información al auditado por medio de correo electrónico o memorando la entrega de los documentos y/o faltantes. Como evidencia quedarán todos los papeles de trabajo que sustentan las observaciones del informe, correos electrónicos, memorandos y oficios generados en esigna.</t>
  </si>
  <si>
    <t>PR-COIN-001 Ejecutar el Programa de Auditoría</t>
  </si>
  <si>
    <t>107.1</t>
  </si>
  <si>
    <t>El equipo de auditoria realiza el entendimiento del proceso o seguimiento a auditar, verificando las normas internas y externas aplicables, con el objetivo de tener un conocimiento general; a su vez, se deberá realizar un acercamiento con el personal auditado, para efectos de conocer el día a día en la gestión de los procesos e identificar posibles debilidades.</t>
  </si>
  <si>
    <t>Mabel Neira</t>
  </si>
  <si>
    <t>*Analizar la situación acontecida y aplicar los correctivos a los que haya lugar.</t>
  </si>
  <si>
    <t>C-152</t>
  </si>
  <si>
    <t>El equipo auditor durante el inicio de la auditoría establece en el memorando de solicitud de información, en la carta de representación y/o acta de inicio los parámetros y condiciones de la actividad auditada, la información recibida, no podrá ser modificada por el auditado dentro del desarrollo de la auditoría. Como evidencia quedarán los documentos modificados (que incluyen párrafo informativo).</t>
  </si>
  <si>
    <t>Formatos de carta de representación, memorando de solicitud de información y acta de inicio.</t>
  </si>
  <si>
    <t>152.1</t>
  </si>
  <si>
    <t>El jefe de la Oficina de Control interno valida la modificación realizada de los documentos .Como evidencia quedará los documentos actualizados.</t>
  </si>
  <si>
    <t>COIN-2</t>
  </si>
  <si>
    <t>Incumplimiento del programa anual de auditoria.</t>
  </si>
  <si>
    <t>Falta de recursos (humano, tecnológico y financiero).</t>
  </si>
  <si>
    <t xml:space="preserve">1. Incumplimiento de normatividad.
2. Sanciones disciplinarias y administrativas.
3. Incumplimiento de lineamientos establecidos al interior de la entidad.
4. Desconfianza por parte de la alta dirección frente a la gestión de la Oficina de Control Interno.
5. Incumplimiento del indicador de los procesos relacionados con la auditoría. 
6. No contribuir al mejoramiento de los procesos a través de la detección de hallazgos y oportunidades de mejora. </t>
  </si>
  <si>
    <t>C-108</t>
  </si>
  <si>
    <t>El jefe de la Oficina de Control Interno anualmente para la elaboración del programa anual de auditoría, identifica y solicita los recursos de personal necesarios para su desarrollo, a través de reunión de planeación. En caso de no ser aprobados los recursos solicitados, se ajustará el Plan Anual de Auditoría. Como evidencia se tendrá la propuesta del Plan Anual de Auditoría para la vigencia y acta de reunión.</t>
  </si>
  <si>
    <t>108.1</t>
  </si>
  <si>
    <t>El jefe de la Oficina de Control Interno presenta ante el Comité de Coordinación Institucional de Control Interno, un informe ejecutivo donde se señalen las dificultades presentadas en la Oficina de Control Interno para la ejecución del programa anual de auditoría, estableciendo las causas y recomendaciones para que la gestión por parte de la Oficina de Control Interno genere valor agregado en el Sistema de Gestión.</t>
  </si>
  <si>
    <t>*Informar al Comité Institucional de Coordinación de Control Interno.
 *Tomar los correctivos a los que haya lugar.
 *Analizar el alcance y recursos que se tuvieron para la ejecución del Plan Anual de Auditoría.</t>
  </si>
  <si>
    <t>C-141</t>
  </si>
  <si>
    <t>El jefe de la Oficina de Control Interno, trimestralmente realiza el comité primario, a través del cual se verifica el cumplimiento del programa anual de auditorias de la OCI, dejando como evidencia las grabaciones y las actas de las sesiones. En caso de incumplimientos, se reprogramarán las actividades que no se han ejecutado, ajustando el Programa Anual de Auditorías y notificando a los participantes. Como evidencia se dejará el acta de comité, el programa actualizado y los correos electrónicos de reprogramación</t>
  </si>
  <si>
    <t>PR-PLES-014 Gestión de los grupos primarios</t>
  </si>
  <si>
    <t>141.1</t>
  </si>
  <si>
    <t>El jefe de la Oficina de Control Interno realiza trimestralmente el comité primario del área incluyendo en el orden del día la verificación del cumplimiento al plan anual de auditorías , se dejará como evidencia las grabaciones y actas de las sesiones.</t>
  </si>
  <si>
    <t>Evaluación de Sistemas de Gestión</t>
  </si>
  <si>
    <t>EVGS-1</t>
  </si>
  <si>
    <t xml:space="preserve">
Incumplimiento en la calidad y oportunidad de presentacion de los informes de seguimiento y evaluación generados en el proceso.</t>
  </si>
  <si>
    <t>Riesgo Calidad</t>
  </si>
  <si>
    <t xml:space="preserve">
Desconocimiento de la metodología para la elaboración de informes de seguimiento y evaluación del SIG</t>
  </si>
  <si>
    <t>1. Incumplimiento del objetivo del proceso
2. Pérdida de credibilidad de la OAP
3. Inducir al análisis y toma de decisiones errados por parte de los procesos
4. Reprocesos
5. Presentacion de resultados errados en la medicion de la gestion de los procesos</t>
  </si>
  <si>
    <t>C-109</t>
  </si>
  <si>
    <t>El profesional universitario del grupo de planeación periodicamente divulga el procedimiento de evaluación y seguimiento al SIG y realiza acompañamiento para su aplicación. En caso de identificar desviaciones en la aplicación de la metodología, se realizarán recomendaciones a los líderes de proceso para la adecuada implementación de la misma. Se dejará como evidencia las piezas de divulgación, los correos electrónicos de envío y/o las convocatorias y grabaciones de las reuniones de acompañamiento para la aplicación de la metodología.</t>
  </si>
  <si>
    <t>PR-EVSG-003 Seguimiento y evaluación al SIG</t>
  </si>
  <si>
    <t>109.1</t>
  </si>
  <si>
    <t xml:space="preserve">El profesional universitario de planeación divulga cuatrimestralmente el procedimiento de seguimiento y evaluación al Sistema Integrado de Gestión PR-EVSG-003, a toda la entidad. Como evidencia quedarán los correos electrónicos de envió, convocatorias y/o grabaciones. </t>
  </si>
  <si>
    <t>*Informar a la instancia decisoria del Sistema Integrado de Gestión de la SES.
*Aplicar el procedimiento PR-EVSG-001 Tratamiento De Acciones Correctivas, Preventivas y Notas De Mejora.</t>
  </si>
  <si>
    <t>109.2</t>
  </si>
  <si>
    <t>El profesional universitario de planeación cuando identifique desviaciones, genera recomendaciones de uso y aplicación del procedimiento de seguimiento y evaluación al Sistema Integrado de Gestión PR-EVSG-003 durante la vigencia.</t>
  </si>
  <si>
    <t>EVGS-2</t>
  </si>
  <si>
    <t xml:space="preserve">
Pérdida de información almacenada en el software para la administración de documentos del SIG.</t>
  </si>
  <si>
    <t>Falta de mantenimiento, backup y soporte técnico al software y bases de datos.</t>
  </si>
  <si>
    <t>1. Imposibilidad de gestionar la documentación del SIG.
2. Reprocesos.
3. Pérdida de credibilidad de la OAP.
4. Insatisfaccion de los grupos de interes internos.
5. Incumplimiento de la planificacion del SIG y del proceso.</t>
  </si>
  <si>
    <t>C-110</t>
  </si>
  <si>
    <t>El profesional universitario del grupo de planeación mensualmente realiza seguimiento a la ejecución de la copia de seguridad de la base de datos del software de administración de la información del SIG - ISOlución, a través del diligenciamiento del registro de copias de seguridad con base en el reporte entregado por el Líder de Gestión de Servicios de TI; información que se solicitará por medio de correo electrónico. En caso de no haberse ejecutado la copia de seguridad o que no haya concordancia entre el tamaño de la base de datos y lo reportado, se escalará el incumplimiento al Jefe de la OAPS. Se dejará como evidencia los correos electrónicos de solicitud de la información, el registro de copias de seguridad y los reportes de las copias de respaldo.</t>
  </si>
  <si>
    <t>PR-GSTI-001 Gestionar la confidencialidad, integridad y disponibilidad de los servicios de TI</t>
  </si>
  <si>
    <t>110.1</t>
  </si>
  <si>
    <t>El profesional especializado de sistemas envía al profesional universitario de la OAP un correo electrónico, el primer dia hábil de cada mes, con el reporte de los backup realizados a la base de datos de ISOlución. Como evidencia deberá dejar el reporte del Backup y el correo electrónico por medio del cual se realizó la entrega.</t>
  </si>
  <si>
    <t xml:space="preserve">*Aplicar el instructivo IN-GSTI-002 Mantenimiento a la infraestructura tecnológica </t>
  </si>
  <si>
    <t>EVGS-3</t>
  </si>
  <si>
    <t>Inconsistencia de la información reportada en los instrumentos de evaluación y seguimiento frente a los sistemas de gestión implementados en la SES.</t>
  </si>
  <si>
    <t>Falta de una metodología de reporte</t>
  </si>
  <si>
    <t>1. Sanciones 
2. Mala imagen institucional.
3. Pérdida de credibilidad de la OAP
4. Medidas disciplinarias a nivel interno</t>
  </si>
  <si>
    <t>C-112</t>
  </si>
  <si>
    <t xml:space="preserve">
El profesional especializado de la Oficina Asesora de Planeación y Sistemas con funciones asociadas a MIPG, divulga y realiza acompañamiento a los líderes de política para la aplicación de la guía GU-EVSG-001 de manera anual. En caso de identificar desviaciones en la aplicación de la guia, se realizan recomendaciones a los líderes para la adecuada aplicación de la misma. Se dejará como evidencia las piezas de comunicación divulgadas, los correos electrónicos de envío o las convocatorias y grabaciones de las reuniones de acompañamiento para la aplicación de la guia.</t>
  </si>
  <si>
    <t xml:space="preserve">GU-EVSG-001 Guía para el diligenciamiento del Formulario Único de Reporte y Avance de Gestión – FURAG </t>
  </si>
  <si>
    <t>112.1</t>
  </si>
  <si>
    <t>El profesional universitario del grupo de planeación realiza seguimiento trimestral a la divulgación de los lineamientos establecidos en la entidad para la evaluación y seguimiento de los sistemas de gestión. Como evidencia se dejará las piezas de comunicación divulgadas, los correos electrónicos de envío o las convocatorias, grabaciones de las reuniones de divulgación adelantadas y/o control de asistencia.</t>
  </si>
  <si>
    <t xml:space="preserve">Carolina Huertas
Andrés Torres
</t>
  </si>
  <si>
    <t>EVGS-4</t>
  </si>
  <si>
    <t>Incumplimiento del programa anual de auditorias internas.</t>
  </si>
  <si>
    <t>Formulación incorrecta del programa anual de auditorías internas al Sistema Integrado de Gestión.</t>
  </si>
  <si>
    <t>1. Incumplimiento de las metas establecidas en los indicadores del proceso.
2. No detectar hallazgos para los procesos y no contribuir al mejoramiento de los mismos.
3. Incumplimiento de requisitos legales asociados a los sistemas de gestión de la SES
4. Sanciones asociadas al incumplimiento de requisitos legales.</t>
  </si>
  <si>
    <t>C-113</t>
  </si>
  <si>
    <t>El profesional universitario del grupo de planeación anualmente revisa el estado de los procesos para definir las prioridades en el Programa Anual de Auditorías de la siguiente vigencia, a través del formato de programa de auditorías, el cual se evaluará en una mesa de trabajo con el grupo de planeación, validando si el Programa Anual de Auditorías es adecuado respecto a los resultados obtenidos por los procesos en la vigencia anterior, teniendo en cuenta los resultados del FURAG, de la gestión ambiental y de seguridad y salud en el trabajo. En caso de evidenciarse una inadecuada programación, se ajustará el Programa Anual de Auditorías de acuerdo con los resultados de la mesa de trabajo. Se dejará como evidencia el acta de reunión de la mesa de trabajo de validación del Programa Anual de Auditorías y el documento actualizado.</t>
  </si>
  <si>
    <t xml:space="preserve">PR-EVSG-002 Auditorias Internas al Sistema Integrado de Gestion </t>
  </si>
  <si>
    <t>113-1</t>
  </si>
  <si>
    <r>
      <t xml:space="preserve">
</t>
    </r>
    <r>
      <rPr>
        <sz val="9"/>
        <rFont val="Calibri"/>
        <family val="2"/>
      </rPr>
      <t xml:space="preserve">El líder de MIPG durante la vigencia elabora, divulga y hace seguimiento a la adopción de las recomendaciones resultantes del Indice de Desempeño Institucional. Como evidencia quedarán correo electrónico, plan de acción MIPG en ISOLUCION, piezas de comunicación e informes de seguimiento. </t>
    </r>
  </si>
  <si>
    <t>Martha Nohemy Arevalo</t>
  </si>
  <si>
    <t xml:space="preserve">*Aplicar el procedimiento PR-EVSG-002 Auditorias Internas al Sistema Integrado de Gestion </t>
  </si>
  <si>
    <t xml:space="preserve"> 113-2</t>
  </si>
  <si>
    <t xml:space="preserve">Los contratistas de apoyo al Sistemas de Gestión complementarios, realizan transferencia de conocimiento, acompañamiento en la implementación y evaluación y seguimiento al desempeño de dichos sistemas. Como evidencia quedará </t>
  </si>
  <si>
    <t>Sonia Velandia
Claudia Licinia Sanchez
Luis Osorio</t>
  </si>
  <si>
    <t>113-3</t>
  </si>
  <si>
    <t>El equipo auditor encargado de las auditorias internas al Sistema Integrado de Gestión, entrega los informes de las auditorías realizadas en el periodo, al profesional universitaria de la OAP por medio de correo electrónico.</t>
  </si>
  <si>
    <t>C-114</t>
  </si>
  <si>
    <t>El profesional universitario del grupo de planeación realiza seguimiento  al cumplimiento del Programa Anual de Auditorías internas, de acuerdo con el formato FT-EVSG-003, revisando la programación y enviando correos electrónicos de citación y/o reprogramación de actividades. En caso de incumplimientos, deberá reprogramar las actividades que no se han ejecutado, ajustando el Programa Anual de Auditorías y notificando a los participantes. Se dejará como evidencia el formato FT-EVSG-003 diligenciado, los correos electrónicos de citación y/o reprogramación de actividades y el Programa Anual de Auditorías actualizado.</t>
  </si>
  <si>
    <t>114-1</t>
  </si>
  <si>
    <t>Carolina Huertas
Andrés Torres
Ronald Santamaria</t>
  </si>
  <si>
    <t>EVGS-5</t>
  </si>
  <si>
    <t>Inefectividad en la adopción de recomendaciones y/o observaciones por parte de otros procesos para la mejora continua.</t>
  </si>
  <si>
    <t>Desconocimiento de la metodología.</t>
  </si>
  <si>
    <t>1. No contribuir al mejoramiento de los Procesos.
2. Aumento en los hallazgos resultantes de auditorias internas y externas.
3. Aumento de no conformidades entre procesos.
4. Insatisfaccion de los grupos de valor internos.
5. Incumplimiento de la planificacion del SIG y del proceso</t>
  </si>
  <si>
    <t>C-115</t>
  </si>
  <si>
    <t>El profesional universitario del grupo de planeacióntrimestralmente y cada vez que se hagan actualizaciones, divulgará la metodología para el tratamiento de acciones de mejora a través de piezas comunicativas. Así mismo, realizará reuniones de acompañamiento a los procesos en su aplicación por medio de mesas de trabajo y revisará las acciones de mejora levantadas por los procesos. En caso de desviaciones en la aplicación de la metodología, se enviarán recomendaciones a los líderes de proceso para su adecuada implementación. Se dejará como evidencia las piezas comunicativas publicadas, los correos con observaciones sobre las acciones de mejora levantadas, el cronograma de programación de las mesas de trabajo para realizar acompañamiento y los listados de asistencia o grabaciones de las reuniones.</t>
  </si>
  <si>
    <t xml:space="preserve">PR-EVSG-001 Tratamiento de acciones correctivas, preventivas y notas de mejora </t>
  </si>
  <si>
    <t>115-1</t>
  </si>
  <si>
    <t>El profesional universitario de planeación realiza seguimiento trimestral a las acciones de mejora emprendidas durante la vigencia.</t>
  </si>
  <si>
    <t>*Programar mesas de trabajo extraordinarias para refuerzo conceptual en la aplicación de la metodología para el tratamiento de acciones de mejora.</t>
  </si>
  <si>
    <t>115-2</t>
  </si>
  <si>
    <t>El profesional universitario de planeación, cuando identifique desviaciones, genera recomendaciones de uso y aplicación del procedimiento en las acciones de mejora emprendidas durante la vigencia.</t>
  </si>
  <si>
    <r>
      <rPr>
        <b/>
        <sz val="11"/>
        <color theme="1"/>
        <rFont val="Calibri"/>
        <family val="2"/>
        <scheme val="minor"/>
      </rPr>
      <t>Proceso (s) relacionado (s): 
Planificación Estratégica</t>
    </r>
  </si>
  <si>
    <r>
      <rPr>
        <b/>
        <sz val="11"/>
        <color theme="1"/>
        <rFont val="Calibri"/>
        <family val="2"/>
        <scheme val="minor"/>
      </rPr>
      <t>Elaboró: Sonia Constanza Díaz Riveros - Profesional Especializado Grupo de Planeación</t>
    </r>
  </si>
  <si>
    <t>Revisó: Comité Institucional de Coordinación de Control Interno</t>
  </si>
  <si>
    <t>Aprobó: Comité Institucional de Coordinación de Control Interno</t>
  </si>
  <si>
    <t>Revisión</t>
  </si>
  <si>
    <t>Fecha</t>
  </si>
  <si>
    <t>Justificación de actualización</t>
  </si>
  <si>
    <t>26 de marzo de 2021</t>
  </si>
  <si>
    <t>Aprobación del Comité Institucional de Coordinación de Control Interno a través de acta 01 de 2021.</t>
  </si>
  <si>
    <t>28 de abril de 2021</t>
  </si>
  <si>
    <t>Se ajustó información asociada a acciones definidas en los procesos PLES y GREF a solicitud de líderes de proceso.</t>
  </si>
  <si>
    <t>30 de junio de 2021</t>
  </si>
  <si>
    <t>*Se incluye control correctivo al riesgo GSTI-1 ante materialización y se establecen nuevas acciones de contingencia.
*Se ajusta fecha de finalización de la acción 1 del control 2 del riesgo EVSG-2.
*Se ajusta control 2 del riesgo GREF-3 y se redefinen acciones del mismo.
*Se actualiza información del Coordinador del proceso GEDO, atendiendo al cambio de personal.</t>
  </si>
  <si>
    <t>02 de julio de 2021</t>
  </si>
  <si>
    <t>*Se ajusta la forma en como está descrita la periodicidad en el control 1 de los riesgos GECO-1 y GECO-4 en atención a la observación realizada por  el equipo auditor de la Oficina de Control Interno el 10 de junio de 2021.</t>
  </si>
  <si>
    <t>15 de julio de 2021</t>
  </si>
  <si>
    <t>*Se incluyen ID de los controles para acoger recomendación emitida por el DAFP frente a los resultados obtenidos en el FURAG 2020.</t>
  </si>
  <si>
    <t>15 de septiembre de 2021</t>
  </si>
  <si>
    <t>*Se actualizan los nombres de los responsables de ejecutar las acciones establecidas, atendiendo a los cambios de directivos, coordinadores y funcionarios. Los cambios se realizaron a los siguientes empleos: Superintendente Delegado Asociativa, Jefe Oficina Asesora Jurídica, Jefe Oficina Asesora de Planeación y Sistemas, Coordinador grupo de contratación, Profesional almacén, Profesional especializado 15 planeación.</t>
  </si>
  <si>
    <t>28 de septiembre de 2021</t>
  </si>
  <si>
    <t>*Se incluyen riesgo GEJU-5 para acoger lineamientos de la Agencia de Defensa Jurídica del Estado.</t>
  </si>
  <si>
    <t>30 de septiembre de 2021</t>
  </si>
  <si>
    <t>*De acuerdo a resolución Resolución 2021410006605 del 30 de septiembre de 2021, se actualizan los nombres de los nuevos Coordinadores designados para los grupos internos de servicio al ciudadano, inspección asociativa y asuntos especiales.</t>
  </si>
  <si>
    <t>30 de diciembre de 2021</t>
  </si>
  <si>
    <t xml:space="preserve">Se genera nueva versión del mapa de riesgos de gestión, de acuerdo a los nuevos lineamientos adoptados por la Supersolidaria y el resultado de implementación adelantada con todos los líderes de proceso y equipos de trabajo. </t>
  </si>
  <si>
    <t>31 de enero de 2022</t>
  </si>
  <si>
    <t>Aprobación nueva versión de mapa de riesgos de gestión en reunión de Comité Institucional de Coordinación de Control Interno - Acta 01 de 2021.</t>
  </si>
  <si>
    <t>22 de febrero de 2022</t>
  </si>
  <si>
    <t>Se realiza ajuste al control C-96, acción 96-1 y 142-1 del proceso de gestión jurídica GEJU a solicitud del líder del proceso y equipo de trabajo. Se realiza mesa de trabajo el 22 de febrero de 2022.</t>
  </si>
  <si>
    <t>02 de marzo de 2022</t>
  </si>
  <si>
    <t>Se realiza ajuste a la acción 124-1 y se elimina la acción 124-2 en mesa de trabajo, a solicitud de la profesional universitaria de talento humano que lidera el PIC.</t>
  </si>
  <si>
    <t>08 de marzo de 2022</t>
  </si>
  <si>
    <t>Se realiza ajuste a las acciones 113-2 y 113-3 a solicitud del líder del proceso de evaluación de sistemas de gestión EVGS (correo electrónico del 18 de febrero de 2022).
Se realiza ajuste a la acción 24-1 a solicitud de la Delegatura Financiera, a través de correo electrónico del 25 de febrero de 2022.</t>
  </si>
  <si>
    <t>16 de diciembre 2022</t>
  </si>
  <si>
    <t>Leve</t>
  </si>
  <si>
    <t>Aceptar</t>
  </si>
  <si>
    <t>Compartir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</si>
</sst>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7">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b/>
      <sz val="11"/>
      <color rgb="FF333F4F"/>
      <name val="Calibri"/>
      <family val="2"/>
      <scheme val="minor"/>
    </font>
    <font>
      <b/>
      <sz val="12"/>
      <color rgb="FFFFFFFF"/>
      <name val="Calibri"/>
      <family val="2"/>
      <scheme val="minor"/>
    </font>
    <font>
      <b/>
      <sz val="12"/>
      <color theme="0"/>
      <name val="Calibri"/>
      <family val="2"/>
      <scheme val="minor"/>
    </font>
    <font>
      <b/>
      <sz val="9"/>
      <color rgb="FFFFFFFF"/>
      <name val="Calibri"/>
      <family val="2"/>
      <scheme val="minor"/>
    </font>
    <font>
      <b/>
      <sz val="9"/>
      <color theme="0"/>
      <name val="Calibri"/>
      <family val="2"/>
      <scheme val="minor"/>
    </font>
    <font>
      <sz val="10"/>
      <color theme="1"/>
      <name val="Calibri"/>
      <family val="2"/>
      <scheme val="minor"/>
    </font>
    <font>
      <sz val="9"/>
      <color rgb="FF000000"/>
      <name val="Calibri"/>
      <family val="2"/>
      <scheme val="minor"/>
    </font>
    <font>
      <sz val="9"/>
      <name val="Calibri"/>
      <family val="2"/>
      <scheme val="minor"/>
    </font>
    <font>
      <b/>
      <sz val="11"/>
      <name val="Calibri"/>
      <family val="2"/>
      <scheme val="minor"/>
    </font>
    <font>
      <b/>
      <sz val="11"/>
      <color rgb="FF000000"/>
      <name val="Calibri"/>
      <family val="2"/>
      <scheme val="minor"/>
    </font>
    <font>
      <sz val="12"/>
      <name val="Calibri"/>
      <family val="2"/>
      <scheme val="minor"/>
    </font>
    <font>
      <b/>
      <sz val="12"/>
      <color theme="1"/>
      <name val="Calibri"/>
      <family val="2"/>
      <scheme val="minor"/>
    </font>
    <font>
      <b/>
      <sz val="18"/>
      <color theme="1"/>
      <name val="Calibri"/>
      <family val="2"/>
      <scheme val="minor"/>
    </font>
    <font>
      <sz val="18"/>
      <name val="Calibri"/>
      <family val="2"/>
      <scheme val="minor"/>
    </font>
    <font>
      <sz val="18"/>
      <color theme="1"/>
      <name val="Calibri"/>
      <family val="2"/>
      <scheme val="minor"/>
    </font>
    <font>
      <b/>
      <sz val="11"/>
      <color rgb="FFFFFFFF"/>
      <name val="Calibri"/>
      <family val="2"/>
      <scheme val="minor"/>
    </font>
    <font>
      <sz val="11"/>
      <color theme="1"/>
      <name val="Arial"/>
      <family val="2"/>
    </font>
    <font>
      <b/>
      <sz val="12"/>
      <color rgb="FF333F4F"/>
      <name val="Calibri"/>
      <family val="2"/>
      <scheme val="minor"/>
    </font>
    <font>
      <sz val="9"/>
      <name val="Calibri"/>
      <family val="2"/>
    </font>
    <font>
      <sz val="12"/>
      <name val="Calibri"/>
      <family val="2"/>
    </font>
  </fonts>
  <fills count="12">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6AA84F"/>
        <bgColor rgb="FF6AA84F"/>
      </patternFill>
    </fill>
    <fill>
      <patternFill patternType="solid">
        <fgColor theme="0"/>
        <bgColor indexed="64"/>
      </patternFill>
    </fill>
    <fill>
      <patternFill patternType="solid">
        <fgColor theme="8" tint="0.39997558519241921"/>
        <bgColor indexed="64"/>
      </patternFill>
    </fill>
    <fill>
      <patternFill patternType="solid">
        <fgColor theme="0"/>
        <bgColor rgb="FFFF9900"/>
      </patternFill>
    </fill>
    <fill>
      <patternFill patternType="solid">
        <fgColor theme="0"/>
        <bgColor rgb="FF00B050"/>
      </patternFill>
    </fill>
    <fill>
      <patternFill patternType="solid">
        <fgColor theme="0"/>
        <bgColor rgb="FFFFFF00"/>
      </patternFill>
    </fill>
    <fill>
      <patternFill patternType="solid">
        <fgColor rgb="FFFFFF00"/>
        <bgColor rgb="FFFF9900"/>
      </patternFill>
    </fill>
    <fill>
      <patternFill patternType="solid">
        <fgColor rgb="FFFF6600"/>
        <bgColor indexed="64"/>
      </patternFill>
    </fill>
  </fills>
  <borders count="31">
    <border>
      <left/>
      <right/>
      <top/>
      <bottom/>
      <diagonal/>
    </border>
    <border>
      <left style="thin">
        <color rgb="FF1C4587"/>
      </left>
      <right/>
      <top style="thin">
        <color rgb="FF1C4587"/>
      </top>
      <bottom/>
      <diagonal/>
    </border>
    <border>
      <left/>
      <right/>
      <top style="thin">
        <color rgb="FF1C4587"/>
      </top>
      <bottom/>
      <diagonal/>
    </border>
    <border>
      <left/>
      <right style="thin">
        <color rgb="FF1C4587"/>
      </right>
      <top style="thin">
        <color rgb="FF1C4587"/>
      </top>
      <bottom/>
      <diagonal/>
    </border>
    <border>
      <left style="thin">
        <color rgb="FF1C4587"/>
      </left>
      <right/>
      <top/>
      <bottom/>
      <diagonal/>
    </border>
    <border>
      <left style="thin">
        <color rgb="FF1C4587"/>
      </left>
      <right/>
      <top style="thin">
        <color rgb="FF1C4587"/>
      </top>
      <bottom style="thin">
        <color rgb="FF1C4587"/>
      </bottom>
      <diagonal/>
    </border>
    <border>
      <left/>
      <right/>
      <top style="thin">
        <color rgb="FF1C4587"/>
      </top>
      <bottom style="thin">
        <color rgb="FF1C4587"/>
      </bottom>
      <diagonal/>
    </border>
    <border>
      <left/>
      <right style="thin">
        <color rgb="FF1C4587"/>
      </right>
      <top style="thin">
        <color rgb="FF1C4587"/>
      </top>
      <bottom style="thin">
        <color rgb="FF1C4587"/>
      </bottom>
      <diagonal/>
    </border>
    <border>
      <left/>
      <right style="thin">
        <color rgb="FF1C4587"/>
      </right>
      <top/>
      <bottom/>
      <diagonal/>
    </border>
    <border>
      <left style="thin">
        <color rgb="FF1C4587"/>
      </left>
      <right/>
      <top/>
      <bottom style="thin">
        <color rgb="FF1C4587"/>
      </bottom>
      <diagonal/>
    </border>
    <border>
      <left/>
      <right/>
      <top/>
      <bottom style="thin">
        <color rgb="FF1C4587"/>
      </bottom>
      <diagonal/>
    </border>
    <border>
      <left/>
      <right style="thin">
        <color rgb="FF1C4587"/>
      </right>
      <top/>
      <bottom style="thin">
        <color rgb="FF1C4587"/>
      </bottom>
      <diagonal/>
    </border>
    <border>
      <left style="thin">
        <color rgb="FF1C4587"/>
      </left>
      <right style="thin">
        <color rgb="FF1C4587"/>
      </right>
      <top style="thin">
        <color rgb="FF1C4587"/>
      </top>
      <bottom/>
      <diagonal/>
    </border>
    <border>
      <left style="thin">
        <color rgb="FF1C4587"/>
      </left>
      <right style="thin">
        <color rgb="FF1C4587"/>
      </right>
      <top/>
      <bottom/>
      <diagonal/>
    </border>
    <border>
      <left style="dotted">
        <color theme="8" tint="-0.249977111117893"/>
      </left>
      <right style="dotted">
        <color theme="8" tint="-0.249977111117893"/>
      </right>
      <top style="dotted">
        <color theme="8" tint="-0.249977111117893"/>
      </top>
      <bottom style="dotted">
        <color theme="8" tint="-0.249977111117893"/>
      </bottom>
      <diagonal/>
    </border>
    <border>
      <left style="medium">
        <color theme="8" tint="-0.249977111117893"/>
      </left>
      <right/>
      <top style="medium">
        <color theme="8" tint="-0.249977111117893"/>
      </top>
      <bottom/>
      <diagonal/>
    </border>
    <border>
      <left/>
      <right/>
      <top style="medium">
        <color theme="8" tint="-0.249977111117893"/>
      </top>
      <bottom/>
      <diagonal/>
    </border>
    <border>
      <left/>
      <right style="medium">
        <color theme="8" tint="-0.249977111117893"/>
      </right>
      <top style="medium">
        <color theme="8" tint="-0.249977111117893"/>
      </top>
      <bottom/>
      <diagonal/>
    </border>
    <border>
      <left style="medium">
        <color theme="8" tint="-0.249977111117893"/>
      </left>
      <right/>
      <top/>
      <bottom/>
      <diagonal/>
    </border>
    <border>
      <left/>
      <right style="medium">
        <color theme="8" tint="-0.249977111117893"/>
      </right>
      <top/>
      <bottom/>
      <diagonal/>
    </border>
    <border>
      <left style="medium">
        <color theme="8" tint="-0.249977111117893"/>
      </left>
      <right/>
      <top/>
      <bottom style="medium">
        <color theme="8" tint="-0.249977111117893"/>
      </bottom>
      <diagonal/>
    </border>
    <border>
      <left/>
      <right/>
      <top/>
      <bottom style="medium">
        <color theme="8" tint="-0.249977111117893"/>
      </bottom>
      <diagonal/>
    </border>
    <border>
      <left/>
      <right style="medium">
        <color theme="8" tint="-0.249977111117893"/>
      </right>
      <top/>
      <bottom style="medium">
        <color theme="8" tint="-0.249977111117893"/>
      </bottom>
      <diagonal/>
    </border>
    <border>
      <left style="thin">
        <color indexed="64"/>
      </left>
      <right style="thin">
        <color indexed="64"/>
      </right>
      <top style="thin">
        <color indexed="64"/>
      </top>
      <bottom style="thin">
        <color indexed="64"/>
      </bottom>
      <diagonal/>
    </border>
    <border>
      <left style="dotted">
        <color theme="8" tint="-0.249977111117893"/>
      </left>
      <right style="dotted">
        <color theme="8" tint="-0.249977111117893"/>
      </right>
      <top style="dotted">
        <color theme="8" tint="-0.249977111117893"/>
      </top>
      <bottom/>
      <diagonal/>
    </border>
    <border>
      <left style="dotted">
        <color theme="8" tint="-0.249977111117893"/>
      </left>
      <right style="dotted">
        <color theme="8" tint="-0.249977111117893"/>
      </right>
      <top/>
      <bottom/>
      <diagonal/>
    </border>
    <border>
      <left style="dotted">
        <color theme="8" tint="-0.249977111117893"/>
      </left>
      <right style="dotted">
        <color theme="8" tint="-0.249977111117893"/>
      </right>
      <top/>
      <bottom style="dotted">
        <color theme="8" tint="-0.249977111117893"/>
      </bottom>
      <diagonal/>
    </border>
    <border>
      <left/>
      <right/>
      <top style="dotted">
        <color theme="8" tint="-0.249977111117893"/>
      </top>
      <bottom/>
      <diagonal/>
    </border>
    <border>
      <left/>
      <right/>
      <top/>
      <bottom style="dotted">
        <color theme="8" tint="-0.249977111117893"/>
      </bottom>
      <diagonal/>
    </border>
    <border>
      <left/>
      <right style="dotted">
        <color theme="8" tint="-0.249977111117893"/>
      </right>
      <top style="dotted">
        <color theme="8" tint="-0.249977111117893"/>
      </top>
      <bottom/>
      <diagonal/>
    </border>
    <border>
      <left/>
      <right style="dotted">
        <color theme="8" tint="-0.249977111117893"/>
      </right>
      <top/>
      <bottom style="dotted">
        <color theme="8" tint="-0.249977111117893"/>
      </bottom>
      <diagonal/>
    </border>
  </borders>
  <cellStyleXfs count="2">
    <xf numFmtId="0" fontId="0" fillId="0" borderId="0"/>
    <xf numFmtId="9" fontId="23" fillId="0" borderId="0" applyFont="0" applyFill="0" applyBorder="0" applyAlignment="0" applyProtection="0"/>
  </cellStyleXfs>
  <cellXfs count="381">
    <xf numFmtId="0" fontId="0" fillId="0" borderId="0" xfId="0"/>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3" borderId="0" xfId="0" applyFont="1" applyFill="1" applyBorder="1" applyAlignment="1">
      <alignment horizontal="center" vertical="center" wrapText="1"/>
    </xf>
    <xf numFmtId="0" fontId="5" fillId="3" borderId="0" xfId="0" applyFont="1" applyFill="1" applyBorder="1" applyAlignment="1">
      <alignment vertical="center" wrapText="1"/>
    </xf>
    <xf numFmtId="0" fontId="5" fillId="3" borderId="0" xfId="0" applyFont="1" applyFill="1"/>
    <xf numFmtId="0" fontId="5" fillId="3" borderId="0" xfId="0" applyFont="1" applyFill="1" applyBorder="1"/>
    <xf numFmtId="0" fontId="10" fillId="4" borderId="12" xfId="0" applyFont="1" applyFill="1" applyBorder="1" applyAlignment="1">
      <alignment horizontal="center" vertical="center" textRotation="90" wrapText="1"/>
    </xf>
    <xf numFmtId="0" fontId="10" fillId="4" borderId="12" xfId="0" applyFont="1" applyFill="1" applyBorder="1" applyAlignment="1">
      <alignment horizontal="center" vertical="center" wrapText="1"/>
    </xf>
    <xf numFmtId="1" fontId="11" fillId="4" borderId="12" xfId="0" applyNumberFormat="1" applyFont="1" applyFill="1" applyBorder="1" applyAlignment="1">
      <alignment horizontal="center" vertical="center" textRotation="90" wrapText="1"/>
    </xf>
    <xf numFmtId="0" fontId="12" fillId="0" borderId="0" xfId="0" applyFont="1" applyAlignment="1">
      <alignment horizontal="center" vertical="center" wrapText="1"/>
    </xf>
    <xf numFmtId="164" fontId="13" fillId="0" borderId="14" xfId="0" applyNumberFormat="1" applyFont="1" applyBorder="1" applyAlignment="1">
      <alignment horizontal="center" vertical="center" wrapText="1"/>
    </xf>
    <xf numFmtId="0" fontId="14" fillId="0" borderId="14" xfId="0" applyFont="1" applyBorder="1" applyAlignment="1">
      <alignment vertical="center" wrapText="1"/>
    </xf>
    <xf numFmtId="0" fontId="15" fillId="0" borderId="14" xfId="0" applyFont="1" applyBorder="1" applyAlignment="1">
      <alignment horizontal="center" vertical="center" wrapText="1"/>
    </xf>
    <xf numFmtId="0" fontId="6" fillId="0" borderId="0" xfId="0" applyFont="1" applyAlignment="1">
      <alignment vertical="center" wrapText="1"/>
    </xf>
    <xf numFmtId="0" fontId="15" fillId="2" borderId="14" xfId="0" applyFont="1" applyFill="1" applyBorder="1" applyAlignment="1">
      <alignment horizontal="center" vertical="center" wrapText="1"/>
    </xf>
    <xf numFmtId="0" fontId="14" fillId="2" borderId="14" xfId="0" applyFont="1" applyFill="1" applyBorder="1" applyAlignment="1">
      <alignment vertical="center" wrapText="1"/>
    </xf>
    <xf numFmtId="0" fontId="14" fillId="0" borderId="0" xfId="0" applyFont="1" applyBorder="1"/>
    <xf numFmtId="0" fontId="13" fillId="0" borderId="0" xfId="0" applyFont="1" applyBorder="1" applyAlignment="1">
      <alignment vertical="center" wrapText="1"/>
    </xf>
    <xf numFmtId="0" fontId="13" fillId="0" borderId="0" xfId="0" applyFont="1" applyBorder="1" applyAlignment="1">
      <alignment horizontal="center" vertical="center" wrapText="1"/>
    </xf>
    <xf numFmtId="164" fontId="13" fillId="0" borderId="0"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16" xfId="0" applyFont="1" applyBorder="1" applyAlignment="1">
      <alignment horizontal="left" vertical="center" wrapText="1"/>
    </xf>
    <xf numFmtId="0" fontId="5" fillId="3" borderId="18" xfId="0" applyFont="1" applyFill="1" applyBorder="1"/>
    <xf numFmtId="0" fontId="5" fillId="2" borderId="19" xfId="0" applyFont="1" applyFill="1" applyBorder="1"/>
    <xf numFmtId="0" fontId="12" fillId="0" borderId="18" xfId="0" applyFont="1" applyBorder="1" applyAlignment="1">
      <alignment horizontal="center" vertical="center" wrapText="1"/>
    </xf>
    <xf numFmtId="0" fontId="12" fillId="2" borderId="19" xfId="0" applyFont="1" applyFill="1" applyBorder="1" applyAlignment="1">
      <alignment horizontal="center" vertical="center" wrapText="1"/>
    </xf>
    <xf numFmtId="0" fontId="6" fillId="0" borderId="18" xfId="0" applyFont="1" applyBorder="1"/>
    <xf numFmtId="0" fontId="6" fillId="2" borderId="19" xfId="0" applyFont="1" applyFill="1" applyBorder="1"/>
    <xf numFmtId="0" fontId="6" fillId="0" borderId="18" xfId="0" applyFont="1" applyBorder="1" applyAlignment="1">
      <alignment vertical="center" wrapText="1"/>
    </xf>
    <xf numFmtId="0" fontId="6" fillId="2" borderId="19" xfId="0" applyFont="1" applyFill="1" applyBorder="1" applyAlignment="1">
      <alignment vertical="center" wrapText="1"/>
    </xf>
    <xf numFmtId="0" fontId="16" fillId="0" borderId="19" xfId="0" applyFont="1" applyBorder="1" applyAlignment="1">
      <alignment wrapText="1"/>
    </xf>
    <xf numFmtId="49" fontId="16" fillId="0" borderId="19" xfId="0" applyNumberFormat="1" applyFont="1" applyBorder="1" applyAlignment="1">
      <alignment wrapText="1"/>
    </xf>
    <xf numFmtId="0" fontId="5" fillId="0" borderId="21" xfId="0" applyFont="1" applyBorder="1" applyAlignment="1">
      <alignment horizontal="center" vertical="center" wrapText="1"/>
    </xf>
    <xf numFmtId="0" fontId="5" fillId="0" borderId="21" xfId="0" applyFont="1" applyBorder="1" applyAlignment="1">
      <alignment horizontal="left" vertical="center" wrapText="1"/>
    </xf>
    <xf numFmtId="0" fontId="15" fillId="0" borderId="14" xfId="0" applyFont="1" applyBorder="1" applyAlignment="1">
      <alignment horizontal="left" vertical="center" wrapText="1"/>
    </xf>
    <xf numFmtId="0" fontId="6" fillId="0" borderId="0" xfId="0" applyFont="1" applyBorder="1" applyAlignment="1">
      <alignment horizontal="left"/>
    </xf>
    <xf numFmtId="0" fontId="14" fillId="0" borderId="0" xfId="0" applyFont="1" applyBorder="1" applyAlignment="1">
      <alignment horizontal="center"/>
    </xf>
    <xf numFmtId="0" fontId="3" fillId="0" borderId="0" xfId="0" applyFont="1"/>
    <xf numFmtId="0" fontId="18" fillId="6" borderId="23" xfId="0" applyFont="1" applyFill="1" applyBorder="1" applyAlignment="1">
      <alignment horizontal="center" vertical="center"/>
    </xf>
    <xf numFmtId="0" fontId="5" fillId="0" borderId="14"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4" xfId="0" applyFont="1" applyFill="1" applyBorder="1" applyAlignment="1">
      <alignment horizontal="center" vertical="center"/>
    </xf>
    <xf numFmtId="0" fontId="14" fillId="0" borderId="14" xfId="0" applyFont="1" applyBorder="1" applyAlignment="1">
      <alignment horizontal="center" vertical="center"/>
    </xf>
    <xf numFmtId="0" fontId="13" fillId="5" borderId="14" xfId="0" applyFont="1" applyFill="1" applyBorder="1" applyAlignment="1">
      <alignment horizontal="center" vertical="center" wrapText="1"/>
    </xf>
    <xf numFmtId="164" fontId="13" fillId="5" borderId="14" xfId="0" applyNumberFormat="1" applyFont="1" applyFill="1" applyBorder="1" applyAlignment="1">
      <alignment horizontal="center" vertical="center" wrapText="1"/>
    </xf>
    <xf numFmtId="9" fontId="5" fillId="0" borderId="24" xfId="0" applyNumberFormat="1" applyFont="1" applyBorder="1" applyAlignment="1">
      <alignment vertical="center" wrapText="1"/>
    </xf>
    <xf numFmtId="0" fontId="14" fillId="0" borderId="14" xfId="0" applyFont="1" applyBorder="1" applyAlignment="1">
      <alignment horizontal="left" vertical="center" wrapText="1"/>
    </xf>
    <xf numFmtId="9" fontId="13" fillId="0" borderId="14" xfId="0" applyNumberFormat="1" applyFont="1" applyBorder="1" applyAlignment="1">
      <alignment horizontal="center" vertical="center" wrapText="1"/>
    </xf>
    <xf numFmtId="0" fontId="13" fillId="0" borderId="14" xfId="0" applyFont="1" applyBorder="1" applyAlignment="1">
      <alignment horizontal="center" vertical="center" wrapText="1"/>
    </xf>
    <xf numFmtId="0" fontId="13" fillId="2" borderId="14" xfId="0" applyFont="1" applyFill="1" applyBorder="1" applyAlignment="1">
      <alignment horizontal="center" vertical="center" wrapText="1"/>
    </xf>
    <xf numFmtId="9" fontId="13" fillId="5" borderId="14"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9" fontId="14" fillId="0" borderId="14" xfId="0" applyNumberFormat="1" applyFont="1" applyBorder="1" applyAlignment="1">
      <alignment horizontal="center" vertical="center" wrapText="1"/>
    </xf>
    <xf numFmtId="9" fontId="14" fillId="5" borderId="14" xfId="0" applyNumberFormat="1" applyFont="1" applyFill="1" applyBorder="1" applyAlignment="1">
      <alignment horizontal="center" vertical="center" wrapText="1"/>
    </xf>
    <xf numFmtId="0" fontId="14" fillId="0" borderId="0" xfId="0" applyFont="1" applyFill="1" applyBorder="1" applyAlignment="1">
      <alignment horizontal="center"/>
    </xf>
    <xf numFmtId="0" fontId="14" fillId="0" borderId="0" xfId="0" applyFont="1" applyBorder="1" applyAlignment="1"/>
    <xf numFmtId="0" fontId="14" fillId="0" borderId="24" xfId="0" applyFont="1" applyBorder="1" applyAlignment="1">
      <alignment vertical="center" textRotation="90" wrapText="1"/>
    </xf>
    <xf numFmtId="0" fontId="2" fillId="0" borderId="0" xfId="0" applyFont="1" applyAlignment="1"/>
    <xf numFmtId="0" fontId="2" fillId="0" borderId="0" xfId="0" applyFont="1" applyAlignment="1">
      <alignment horizontal="left"/>
    </xf>
    <xf numFmtId="0" fontId="2" fillId="0" borderId="0" xfId="0" applyFont="1" applyAlignment="1">
      <alignment horizontal="center"/>
    </xf>
    <xf numFmtId="0" fontId="2" fillId="0" borderId="0" xfId="0" applyFont="1" applyFill="1" applyAlignment="1">
      <alignment horizontal="center"/>
    </xf>
    <xf numFmtId="0" fontId="2" fillId="0" borderId="0" xfId="0" applyFont="1" applyAlignment="1">
      <alignment horizontal="center" vertical="center"/>
    </xf>
    <xf numFmtId="0" fontId="5" fillId="0" borderId="0" xfId="0" applyNumberFormat="1" applyFont="1" applyAlignment="1">
      <alignment horizontal="center" vertical="center" wrapText="1"/>
    </xf>
    <xf numFmtId="0" fontId="5" fillId="0" borderId="16" xfId="0" applyNumberFormat="1" applyFont="1" applyBorder="1" applyAlignment="1">
      <alignment horizontal="center" vertical="center" wrapText="1"/>
    </xf>
    <xf numFmtId="0" fontId="5" fillId="3" borderId="0" xfId="0" applyNumberFormat="1" applyFont="1" applyFill="1" applyBorder="1" applyAlignment="1">
      <alignment horizontal="center" vertical="center" wrapText="1"/>
    </xf>
    <xf numFmtId="0" fontId="22" fillId="4" borderId="12" xfId="0" applyNumberFormat="1" applyFont="1" applyFill="1" applyBorder="1" applyAlignment="1">
      <alignment horizontal="center" vertical="center" wrapText="1"/>
    </xf>
    <xf numFmtId="0" fontId="14" fillId="0" borderId="0" xfId="0" applyNumberFormat="1" applyFont="1" applyBorder="1"/>
    <xf numFmtId="0" fontId="5" fillId="0" borderId="21" xfId="0" applyNumberFormat="1" applyFont="1" applyBorder="1" applyAlignment="1">
      <alignment horizontal="center" vertical="center" wrapText="1"/>
    </xf>
    <xf numFmtId="0" fontId="2" fillId="0" borderId="0" xfId="0" applyNumberFormat="1" applyFont="1" applyAlignment="1"/>
    <xf numFmtId="49" fontId="5" fillId="0" borderId="14" xfId="0" applyNumberFormat="1" applyFont="1" applyBorder="1" applyAlignment="1">
      <alignment horizontal="center" vertical="center" wrapText="1"/>
    </xf>
    <xf numFmtId="49" fontId="14" fillId="0" borderId="14" xfId="0" applyNumberFormat="1" applyFont="1" applyBorder="1" applyAlignment="1">
      <alignment horizontal="center" vertical="center"/>
    </xf>
    <xf numFmtId="49" fontId="13" fillId="0" borderId="14" xfId="0" applyNumberFormat="1" applyFont="1" applyBorder="1" applyAlignment="1">
      <alignment horizontal="center" vertical="center" wrapText="1"/>
    </xf>
    <xf numFmtId="0" fontId="7" fillId="3" borderId="0" xfId="0" applyFont="1" applyFill="1" applyBorder="1" applyAlignment="1">
      <alignment horizontal="left" vertical="center" wrapText="1"/>
    </xf>
    <xf numFmtId="0" fontId="6" fillId="0" borderId="0" xfId="0" applyFont="1" applyBorder="1"/>
    <xf numFmtId="0" fontId="0" fillId="0" borderId="23" xfId="0" applyBorder="1"/>
    <xf numFmtId="164" fontId="13" fillId="0" borderId="24" xfId="0" applyNumberFormat="1" applyFont="1" applyBorder="1" applyAlignment="1">
      <alignment vertical="center" wrapText="1"/>
    </xf>
    <xf numFmtId="0" fontId="13" fillId="0" borderId="29" xfId="0" applyFont="1" applyBorder="1" applyAlignment="1">
      <alignment vertical="center" wrapText="1"/>
    </xf>
    <xf numFmtId="0" fontId="14" fillId="5" borderId="14" xfId="0" applyFont="1" applyFill="1" applyBorder="1" applyAlignment="1">
      <alignment horizontal="left" vertical="center" wrapText="1"/>
    </xf>
    <xf numFmtId="49" fontId="13" fillId="5" borderId="14" xfId="0" applyNumberFormat="1" applyFont="1" applyFill="1" applyBorder="1" applyAlignment="1">
      <alignment horizontal="center" vertical="center" wrapText="1"/>
    </xf>
    <xf numFmtId="0" fontId="14" fillId="5" borderId="14" xfId="0" applyFont="1" applyFill="1" applyBorder="1" applyAlignment="1">
      <alignment horizontal="center" vertical="center"/>
    </xf>
    <xf numFmtId="0" fontId="6" fillId="0" borderId="0" xfId="0" applyFont="1" applyBorder="1" applyAlignment="1"/>
    <xf numFmtId="0" fontId="4" fillId="0" borderId="24" xfId="0" applyFont="1" applyBorder="1" applyAlignment="1">
      <alignment horizontal="center" vertical="center" wrapText="1"/>
    </xf>
    <xf numFmtId="9" fontId="13" fillId="5" borderId="24" xfId="0" applyNumberFormat="1" applyFont="1" applyFill="1" applyBorder="1" applyAlignment="1">
      <alignment horizontal="center" vertical="center" wrapText="1"/>
    </xf>
    <xf numFmtId="0" fontId="5" fillId="0" borderId="24" xfId="0" applyFont="1" applyBorder="1" applyAlignment="1">
      <alignment horizontal="center"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13" fillId="0" borderId="24" xfId="0" applyFont="1" applyBorder="1" applyAlignment="1">
      <alignment vertical="center" wrapText="1"/>
    </xf>
    <xf numFmtId="0" fontId="13" fillId="0" borderId="24" xfId="0" applyFont="1" applyBorder="1" applyAlignment="1">
      <alignment horizontal="left" vertical="center" wrapText="1"/>
    </xf>
    <xf numFmtId="0" fontId="13" fillId="0" borderId="25" xfId="0" applyFont="1" applyBorder="1" applyAlignment="1">
      <alignment horizontal="left" vertical="center" wrapText="1"/>
    </xf>
    <xf numFmtId="9" fontId="13" fillId="0" borderId="24" xfId="1" applyFont="1" applyBorder="1" applyAlignment="1">
      <alignment horizontal="center" vertical="center" wrapText="1"/>
    </xf>
    <xf numFmtId="0" fontId="14" fillId="0" borderId="24" xfId="0" applyFont="1" applyBorder="1" applyAlignment="1">
      <alignment horizontal="center" vertical="center" textRotation="90" wrapText="1"/>
    </xf>
    <xf numFmtId="0" fontId="14" fillId="0" borderId="24" xfId="0" applyFont="1" applyBorder="1" applyAlignment="1">
      <alignment horizontal="center" vertical="center" wrapText="1"/>
    </xf>
    <xf numFmtId="0" fontId="4" fillId="0" borderId="14" xfId="0" applyFont="1" applyBorder="1" applyAlignment="1">
      <alignment horizontal="center" vertical="center" wrapText="1"/>
    </xf>
    <xf numFmtId="9" fontId="13" fillId="0" borderId="24" xfId="0" applyNumberFormat="1" applyFont="1" applyBorder="1" applyAlignment="1">
      <alignment horizontal="center" vertical="center" wrapText="1"/>
    </xf>
    <xf numFmtId="0" fontId="5" fillId="0" borderId="24" xfId="0" applyFont="1" applyFill="1" applyBorder="1" applyAlignment="1">
      <alignment horizontal="center" vertical="center" wrapText="1"/>
    </xf>
    <xf numFmtId="0" fontId="5" fillId="0" borderId="26" xfId="0" applyFont="1" applyFill="1" applyBorder="1" applyAlignment="1">
      <alignment horizontal="center" vertical="center" wrapText="1"/>
    </xf>
    <xf numFmtId="9" fontId="5" fillId="0" borderId="24" xfId="0" applyNumberFormat="1" applyFont="1" applyBorder="1" applyAlignment="1">
      <alignment horizontal="center" vertical="center" wrapText="1"/>
    </xf>
    <xf numFmtId="0" fontId="5" fillId="7" borderId="24" xfId="0" applyFont="1" applyFill="1" applyBorder="1" applyAlignment="1">
      <alignment horizontal="center" vertical="center" wrapText="1"/>
    </xf>
    <xf numFmtId="0" fontId="5" fillId="0" borderId="24" xfId="0" applyFont="1" applyBorder="1" applyAlignment="1">
      <alignment vertical="center" wrapText="1"/>
    </xf>
    <xf numFmtId="9" fontId="13" fillId="5" borderId="24" xfId="1" applyFont="1" applyFill="1" applyBorder="1" applyAlignment="1">
      <alignment horizontal="center" vertical="center" wrapText="1"/>
    </xf>
    <xf numFmtId="0" fontId="4" fillId="0" borderId="14" xfId="0" applyFont="1" applyBorder="1" applyAlignment="1">
      <alignment horizontal="left" vertical="center" wrapText="1"/>
    </xf>
    <xf numFmtId="0" fontId="5" fillId="0" borderId="14" xfId="0" applyFont="1" applyBorder="1" applyAlignment="1">
      <alignment vertical="center" wrapText="1"/>
    </xf>
    <xf numFmtId="0" fontId="5" fillId="0" borderId="14" xfId="0" applyFont="1" applyBorder="1" applyAlignment="1">
      <alignment horizontal="center" vertical="center" wrapText="1"/>
    </xf>
    <xf numFmtId="0" fontId="13" fillId="0" borderId="14" xfId="0" applyFont="1" applyBorder="1" applyAlignment="1">
      <alignment vertical="center" wrapText="1"/>
    </xf>
    <xf numFmtId="9" fontId="5" fillId="0" borderId="24" xfId="1" applyFont="1" applyBorder="1" applyAlignment="1">
      <alignment horizontal="center" vertical="center" wrapText="1"/>
    </xf>
    <xf numFmtId="0" fontId="14" fillId="0" borderId="14" xfId="0" applyFont="1" applyBorder="1" applyAlignment="1">
      <alignment horizontal="center" vertical="center" wrapText="1"/>
    </xf>
    <xf numFmtId="0" fontId="14" fillId="0" borderId="14" xfId="0" applyFont="1" applyBorder="1" applyAlignment="1">
      <alignment horizontal="center" vertical="center" textRotation="90" wrapText="1"/>
    </xf>
    <xf numFmtId="0" fontId="13" fillId="0" borderId="24" xfId="0" applyFont="1" applyFill="1" applyBorder="1" applyAlignment="1">
      <alignment horizontal="center" vertical="center" wrapText="1"/>
    </xf>
    <xf numFmtId="0" fontId="13" fillId="0" borderId="14" xfId="0" applyFont="1" applyBorder="1" applyAlignment="1">
      <alignment horizontal="left" vertical="center" wrapText="1"/>
    </xf>
    <xf numFmtId="0" fontId="16" fillId="0" borderId="14" xfId="0" applyFont="1" applyBorder="1" applyAlignment="1">
      <alignment horizontal="center" vertical="center" wrapText="1"/>
    </xf>
    <xf numFmtId="0" fontId="13" fillId="5" borderId="14" xfId="0" applyFont="1" applyFill="1" applyBorder="1" applyAlignment="1">
      <alignment horizontal="left" vertical="center" wrapText="1"/>
    </xf>
    <xf numFmtId="0" fontId="14" fillId="5" borderId="24" xfId="0" applyFont="1" applyFill="1" applyBorder="1" applyAlignment="1">
      <alignment horizontal="center" vertical="center" textRotation="90" wrapText="1"/>
    </xf>
    <xf numFmtId="0" fontId="14" fillId="5" borderId="14"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3" fillId="2" borderId="14" xfId="0" applyFont="1" applyFill="1" applyBorder="1" applyAlignment="1">
      <alignment horizontal="left" vertical="center" wrapText="1"/>
    </xf>
    <xf numFmtId="0" fontId="5" fillId="0" borderId="14" xfId="0" applyFont="1" applyBorder="1" applyAlignment="1">
      <alignment horizontal="left" vertical="center" wrapText="1"/>
    </xf>
    <xf numFmtId="0" fontId="4" fillId="2" borderId="14"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5" fillId="2" borderId="14" xfId="0" applyFont="1" applyFill="1" applyBorder="1" applyAlignment="1">
      <alignment vertical="center" wrapText="1"/>
    </xf>
    <xf numFmtId="0" fontId="5" fillId="2" borderId="14" xfId="0" applyFont="1" applyFill="1" applyBorder="1" applyAlignment="1">
      <alignment horizontal="center" vertical="center" wrapText="1"/>
    </xf>
    <xf numFmtId="0" fontId="13" fillId="2" borderId="14" xfId="0" applyFont="1" applyFill="1" applyBorder="1" applyAlignment="1">
      <alignment vertical="center" wrapText="1"/>
    </xf>
    <xf numFmtId="0" fontId="8" fillId="4" borderId="12" xfId="0" applyFont="1" applyFill="1" applyBorder="1" applyAlignment="1">
      <alignment horizontal="center" vertical="center" wrapText="1"/>
    </xf>
    <xf numFmtId="0" fontId="14" fillId="0" borderId="24" xfId="0" applyFont="1" applyBorder="1" applyAlignment="1">
      <alignment vertical="center" wrapText="1"/>
    </xf>
    <xf numFmtId="9" fontId="13" fillId="5" borderId="24" xfId="0" applyNumberFormat="1" applyFont="1" applyFill="1" applyBorder="1" applyAlignment="1">
      <alignment horizontal="center" vertical="center" wrapText="1"/>
    </xf>
    <xf numFmtId="9" fontId="13" fillId="5" borderId="25" xfId="0" applyNumberFormat="1" applyFont="1" applyFill="1" applyBorder="1" applyAlignment="1">
      <alignment horizontal="center" vertical="center" wrapText="1"/>
    </xf>
    <xf numFmtId="9" fontId="13" fillId="5" borderId="26" xfId="0" applyNumberFormat="1" applyFont="1" applyFill="1" applyBorder="1" applyAlignment="1">
      <alignment horizontal="center" vertical="center" wrapText="1"/>
    </xf>
    <xf numFmtId="0" fontId="5" fillId="7" borderId="24" xfId="0" applyFont="1" applyFill="1" applyBorder="1" applyAlignment="1">
      <alignment horizontal="center" vertical="center" wrapText="1"/>
    </xf>
    <xf numFmtId="0" fontId="5" fillId="7" borderId="25"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13" fillId="0" borderId="24" xfId="0" applyFont="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14" fillId="0" borderId="24" xfId="0" applyFont="1" applyBorder="1" applyAlignment="1">
      <alignment horizontal="center" vertical="center" textRotation="90" wrapText="1"/>
    </xf>
    <xf numFmtId="0" fontId="14" fillId="0" borderId="25" xfId="0" applyFont="1" applyBorder="1" applyAlignment="1">
      <alignment horizontal="center" vertical="center" textRotation="90" wrapText="1"/>
    </xf>
    <xf numFmtId="0" fontId="14" fillId="0" borderId="26" xfId="0" applyFont="1" applyBorder="1" applyAlignment="1">
      <alignment horizontal="center" vertical="center" textRotation="90"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9" fontId="5" fillId="0" borderId="24" xfId="0" applyNumberFormat="1" applyFont="1" applyBorder="1" applyAlignment="1">
      <alignment horizontal="center" vertical="center" wrapText="1"/>
    </xf>
    <xf numFmtId="9" fontId="5" fillId="0" borderId="25" xfId="0" applyNumberFormat="1" applyFont="1" applyBorder="1" applyAlignment="1">
      <alignment horizontal="center" vertical="center" wrapText="1"/>
    </xf>
    <xf numFmtId="9" fontId="5" fillId="0" borderId="26" xfId="0" applyNumberFormat="1" applyFont="1" applyBorder="1" applyAlignment="1">
      <alignment horizontal="center" vertical="center" wrapText="1"/>
    </xf>
    <xf numFmtId="9" fontId="13" fillId="0" borderId="24" xfId="0" applyNumberFormat="1" applyFont="1" applyBorder="1" applyAlignment="1">
      <alignment horizontal="center" vertical="center" wrapText="1"/>
    </xf>
    <xf numFmtId="9" fontId="13" fillId="0" borderId="25" xfId="0" applyNumberFormat="1" applyFont="1" applyBorder="1" applyAlignment="1">
      <alignment horizontal="center" vertical="center" wrapText="1"/>
    </xf>
    <xf numFmtId="9" fontId="13" fillId="0" borderId="26" xfId="0" applyNumberFormat="1" applyFont="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9" fontId="5" fillId="0" borderId="24" xfId="1" applyFont="1" applyBorder="1" applyAlignment="1">
      <alignment horizontal="center" vertical="center" wrapText="1"/>
    </xf>
    <xf numFmtId="9" fontId="5" fillId="0" borderId="25" xfId="1" applyFont="1" applyBorder="1" applyAlignment="1">
      <alignment horizontal="center" vertical="center" wrapText="1"/>
    </xf>
    <xf numFmtId="9" fontId="5" fillId="0" borderId="26" xfId="1" applyFont="1" applyBorder="1" applyAlignment="1">
      <alignment horizontal="center" vertical="center" wrapText="1"/>
    </xf>
    <xf numFmtId="0" fontId="5" fillId="7" borderId="26" xfId="0" applyFont="1" applyFill="1" applyBorder="1" applyAlignment="1">
      <alignment horizontal="center" vertical="center" wrapText="1"/>
    </xf>
    <xf numFmtId="0" fontId="14" fillId="0" borderId="26"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9" fontId="13" fillId="5" borderId="24" xfId="1" applyFont="1" applyFill="1" applyBorder="1" applyAlignment="1">
      <alignment horizontal="center" vertical="center" wrapText="1"/>
    </xf>
    <xf numFmtId="9" fontId="13" fillId="5" borderId="26" xfId="1" applyFont="1" applyFill="1" applyBorder="1" applyAlignment="1">
      <alignment horizontal="center" vertical="center" wrapText="1"/>
    </xf>
    <xf numFmtId="0" fontId="13" fillId="0" borderId="24" xfId="0" applyFont="1" applyBorder="1" applyAlignment="1">
      <alignment vertical="center" wrapText="1"/>
    </xf>
    <xf numFmtId="0" fontId="13" fillId="0" borderId="26" xfId="0" applyFont="1" applyBorder="1" applyAlignment="1">
      <alignment vertical="center" wrapText="1"/>
    </xf>
    <xf numFmtId="0" fontId="13" fillId="0" borderId="24"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5" fillId="0" borderId="24" xfId="0" applyFont="1" applyBorder="1" applyAlignment="1">
      <alignment horizontal="left" vertical="center" wrapText="1"/>
    </xf>
    <xf numFmtId="0" fontId="15" fillId="0" borderId="26" xfId="0" applyFont="1" applyBorder="1" applyAlignment="1">
      <alignment horizontal="left" vertical="center" wrapText="1"/>
    </xf>
    <xf numFmtId="0" fontId="15" fillId="0" borderId="24" xfId="0" applyFont="1" applyBorder="1" applyAlignment="1">
      <alignment horizontal="center" vertical="center"/>
    </xf>
    <xf numFmtId="0" fontId="15" fillId="0" borderId="26" xfId="0" applyFont="1" applyBorder="1" applyAlignment="1">
      <alignment horizontal="center" vertical="center"/>
    </xf>
    <xf numFmtId="0" fontId="14" fillId="0" borderId="24" xfId="0" applyFont="1" applyBorder="1" applyAlignment="1">
      <alignment horizontal="center" vertical="center"/>
    </xf>
    <xf numFmtId="0" fontId="14" fillId="0" borderId="26" xfId="0" applyFont="1" applyBorder="1" applyAlignment="1">
      <alignment horizontal="center" vertical="center"/>
    </xf>
    <xf numFmtId="0" fontId="14" fillId="0" borderId="24" xfId="0" applyFont="1" applyBorder="1" applyAlignment="1">
      <alignment vertical="center" wrapText="1"/>
    </xf>
    <xf numFmtId="0" fontId="14" fillId="0" borderId="26" xfId="0" applyFont="1" applyBorder="1" applyAlignment="1">
      <alignment vertical="center" wrapText="1"/>
    </xf>
    <xf numFmtId="0" fontId="14" fillId="0" borderId="24" xfId="0" applyFont="1" applyBorder="1" applyAlignment="1">
      <alignment horizontal="left" vertical="center" wrapText="1"/>
    </xf>
    <xf numFmtId="0" fontId="14" fillId="0" borderId="26" xfId="0" applyFont="1" applyBorder="1" applyAlignment="1">
      <alignment horizontal="left" vertical="center" wrapText="1"/>
    </xf>
    <xf numFmtId="164" fontId="13" fillId="0" borderId="29" xfId="0" applyNumberFormat="1" applyFont="1" applyBorder="1" applyAlignment="1">
      <alignment horizontal="left" vertical="center" wrapText="1"/>
    </xf>
    <xf numFmtId="164" fontId="13" fillId="0" borderId="30" xfId="0" applyNumberFormat="1" applyFont="1" applyBorder="1" applyAlignment="1">
      <alignment horizontal="left"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6" xfId="0" applyFont="1" applyFill="1" applyBorder="1" applyAlignment="1">
      <alignment horizontal="center" vertical="center" wrapText="1"/>
    </xf>
    <xf numFmtId="9" fontId="13" fillId="0" borderId="24" xfId="1" applyFont="1" applyBorder="1" applyAlignment="1">
      <alignment horizontal="center" vertical="center" wrapText="1"/>
    </xf>
    <xf numFmtId="9" fontId="13" fillId="0" borderId="25" xfId="1" applyFont="1" applyBorder="1" applyAlignment="1">
      <alignment horizontal="center" vertical="center" wrapText="1"/>
    </xf>
    <xf numFmtId="9" fontId="13" fillId="0" borderId="26" xfId="1" applyFont="1" applyBorder="1" applyAlignment="1">
      <alignment horizontal="center" vertical="center" wrapText="1"/>
    </xf>
    <xf numFmtId="0" fontId="13" fillId="0" borderId="14" xfId="0" applyFont="1" applyBorder="1" applyAlignment="1">
      <alignment vertical="center" wrapText="1"/>
    </xf>
    <xf numFmtId="9" fontId="5" fillId="5" borderId="24" xfId="1" applyFont="1" applyFill="1" applyBorder="1" applyAlignment="1">
      <alignment horizontal="center" vertical="center" wrapText="1"/>
    </xf>
    <xf numFmtId="9" fontId="5" fillId="5" borderId="25" xfId="1" applyFont="1" applyFill="1" applyBorder="1" applyAlignment="1">
      <alignment horizontal="center" vertical="center" wrapText="1"/>
    </xf>
    <xf numFmtId="9" fontId="5" fillId="5" borderId="26" xfId="1" applyFont="1" applyFill="1" applyBorder="1" applyAlignment="1">
      <alignment horizontal="center" vertical="center" wrapText="1"/>
    </xf>
    <xf numFmtId="0" fontId="13" fillId="2" borderId="14" xfId="0" applyFont="1" applyFill="1" applyBorder="1" applyAlignment="1">
      <alignment horizontal="left" vertical="center" wrapText="1"/>
    </xf>
    <xf numFmtId="0" fontId="14" fillId="0" borderId="14" xfId="0" applyFont="1" applyBorder="1" applyAlignment="1">
      <alignment horizontal="left"/>
    </xf>
    <xf numFmtId="0" fontId="14" fillId="0" borderId="14" xfId="0" applyFont="1" applyBorder="1" applyAlignment="1">
      <alignment horizontal="center" vertical="center" wrapText="1"/>
    </xf>
    <xf numFmtId="0" fontId="14" fillId="0" borderId="14" xfId="0" applyFont="1" applyBorder="1" applyAlignment="1"/>
    <xf numFmtId="9" fontId="14" fillId="5" borderId="24" xfId="0" applyNumberFormat="1" applyFont="1" applyFill="1" applyBorder="1" applyAlignment="1">
      <alignment horizontal="center" vertical="center"/>
    </xf>
    <xf numFmtId="9" fontId="14" fillId="5" borderId="25" xfId="0" applyNumberFormat="1" applyFont="1" applyFill="1" applyBorder="1" applyAlignment="1">
      <alignment horizontal="center" vertical="center"/>
    </xf>
    <xf numFmtId="0" fontId="14" fillId="5" borderId="26" xfId="0" applyFont="1" applyFill="1" applyBorder="1" applyAlignment="1">
      <alignment horizontal="center" vertical="center"/>
    </xf>
    <xf numFmtId="0" fontId="16" fillId="0" borderId="14" xfId="0" applyFont="1" applyBorder="1" applyAlignment="1">
      <alignment horizontal="center" vertical="center" wrapText="1"/>
    </xf>
    <xf numFmtId="0" fontId="6" fillId="0" borderId="14" xfId="0" applyFont="1" applyBorder="1" applyAlignment="1">
      <alignment horizontal="center"/>
    </xf>
    <xf numFmtId="0" fontId="4" fillId="0" borderId="14" xfId="0" applyFont="1" applyBorder="1" applyAlignment="1">
      <alignment horizontal="left" vertical="center" wrapText="1"/>
    </xf>
    <xf numFmtId="0" fontId="6" fillId="0" borderId="14" xfId="0" applyFont="1" applyBorder="1" applyAlignment="1">
      <alignment horizontal="left"/>
    </xf>
    <xf numFmtId="0" fontId="4" fillId="0" borderId="14" xfId="0" applyFont="1" applyBorder="1" applyAlignment="1">
      <alignment horizontal="center" vertical="center" wrapText="1"/>
    </xf>
    <xf numFmtId="0" fontId="5" fillId="0" borderId="14" xfId="0" applyFont="1" applyBorder="1" applyAlignment="1">
      <alignment vertical="center" wrapText="1"/>
    </xf>
    <xf numFmtId="0" fontId="5" fillId="0" borderId="14" xfId="0" applyFont="1" applyBorder="1" applyAlignment="1">
      <alignment horizontal="center" vertical="center" wrapText="1"/>
    </xf>
    <xf numFmtId="0" fontId="14" fillId="0" borderId="14" xfId="0" applyFont="1" applyBorder="1" applyAlignment="1">
      <alignment horizontal="center"/>
    </xf>
    <xf numFmtId="0" fontId="13" fillId="0" borderId="25" xfId="0" applyFont="1" applyBorder="1" applyAlignment="1">
      <alignment vertical="center" wrapText="1"/>
    </xf>
    <xf numFmtId="0" fontId="4" fillId="2" borderId="14"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5" fillId="2" borderId="14" xfId="0" applyFont="1" applyFill="1" applyBorder="1" applyAlignment="1">
      <alignment vertical="center" wrapText="1"/>
    </xf>
    <xf numFmtId="0" fontId="5" fillId="2" borderId="14" xfId="0" applyFont="1" applyFill="1" applyBorder="1" applyAlignment="1">
      <alignment horizontal="center" vertical="center" wrapText="1"/>
    </xf>
    <xf numFmtId="0" fontId="13" fillId="2" borderId="14" xfId="0" applyFont="1" applyFill="1" applyBorder="1" applyAlignment="1">
      <alignment vertical="center" wrapText="1"/>
    </xf>
    <xf numFmtId="0" fontId="13" fillId="5" borderId="25" xfId="0" applyFont="1" applyFill="1" applyBorder="1" applyAlignment="1">
      <alignment horizontal="center" vertical="center" wrapText="1"/>
    </xf>
    <xf numFmtId="9" fontId="13" fillId="5" borderId="25" xfId="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14" fillId="0" borderId="24" xfId="0" applyFont="1" applyFill="1" applyBorder="1" applyAlignment="1">
      <alignment horizontal="center" vertical="center"/>
    </xf>
    <xf numFmtId="0" fontId="14" fillId="0" borderId="26" xfId="0" applyFont="1" applyFill="1" applyBorder="1" applyAlignment="1">
      <alignment horizontal="center" vertical="center"/>
    </xf>
    <xf numFmtId="0" fontId="5" fillId="10" borderId="24" xfId="0" applyFont="1" applyFill="1" applyBorder="1" applyAlignment="1">
      <alignment horizontal="center" vertical="center" wrapText="1"/>
    </xf>
    <xf numFmtId="0" fontId="5" fillId="10" borderId="25" xfId="0" applyFont="1" applyFill="1" applyBorder="1" applyAlignment="1">
      <alignment horizontal="center" vertical="center" wrapText="1"/>
    </xf>
    <xf numFmtId="0" fontId="5" fillId="10" borderId="26"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6" fillId="0" borderId="13" xfId="0" applyFont="1" applyBorder="1" applyAlignment="1">
      <alignment horizontal="center"/>
    </xf>
    <xf numFmtId="0" fontId="9" fillId="4" borderId="12" xfId="0" applyFont="1" applyFill="1" applyBorder="1" applyAlignment="1">
      <alignment horizontal="left" vertical="center" wrapText="1"/>
    </xf>
    <xf numFmtId="0" fontId="9" fillId="4" borderId="13" xfId="0" applyFont="1" applyFill="1" applyBorder="1" applyAlignment="1">
      <alignment horizontal="left" vertical="center" wrapText="1"/>
    </xf>
    <xf numFmtId="0" fontId="17" fillId="0" borderId="13" xfId="0" applyFont="1" applyBorder="1" applyAlignment="1">
      <alignment horizontal="left"/>
    </xf>
    <xf numFmtId="0" fontId="19" fillId="3" borderId="1" xfId="0" applyFont="1" applyFill="1" applyBorder="1" applyAlignment="1">
      <alignment horizontal="center" vertical="center" wrapText="1"/>
    </xf>
    <xf numFmtId="0" fontId="21" fillId="0" borderId="0" xfId="0" applyFont="1" applyBorder="1" applyAlignment="1"/>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14" fillId="0" borderId="14" xfId="0" applyFont="1" applyBorder="1" applyAlignment="1">
      <alignment horizontal="center" vertical="center" textRotation="90" wrapText="1"/>
    </xf>
    <xf numFmtId="0" fontId="13" fillId="0" borderId="14" xfId="0" applyFont="1" applyBorder="1" applyAlignment="1">
      <alignment horizontal="left" vertical="center" wrapText="1"/>
    </xf>
    <xf numFmtId="0" fontId="13" fillId="2" borderId="24"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0" borderId="26" xfId="0" applyFont="1" applyBorder="1" applyAlignment="1">
      <alignment horizontal="center" vertical="center" wrapText="1"/>
    </xf>
    <xf numFmtId="0" fontId="5" fillId="0" borderId="14" xfId="0" applyFont="1" applyBorder="1" applyAlignment="1">
      <alignment horizontal="left" vertical="center" wrapText="1"/>
    </xf>
    <xf numFmtId="9" fontId="13" fillId="2" borderId="24" xfId="0" applyNumberFormat="1"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4" fillId="2" borderId="14" xfId="0" applyFont="1" applyFill="1" applyBorder="1" applyAlignment="1">
      <alignment horizontal="center" vertical="center" wrapText="1"/>
    </xf>
    <xf numFmtId="164" fontId="13" fillId="0" borderId="24" xfId="0" applyNumberFormat="1" applyFont="1" applyBorder="1" applyAlignment="1">
      <alignment horizontal="left" vertical="center" wrapText="1"/>
    </xf>
    <xf numFmtId="164" fontId="13" fillId="0" borderId="26" xfId="0" applyNumberFormat="1" applyFont="1" applyBorder="1" applyAlignment="1">
      <alignment horizontal="left" vertical="center" wrapText="1"/>
    </xf>
    <xf numFmtId="0" fontId="13" fillId="5" borderId="14" xfId="0" applyFont="1" applyFill="1" applyBorder="1" applyAlignment="1">
      <alignment horizontal="left" vertical="center" wrapText="1"/>
    </xf>
    <xf numFmtId="0" fontId="14" fillId="5" borderId="14" xfId="0" applyFont="1" applyFill="1" applyBorder="1" applyAlignment="1">
      <alignment horizontal="left"/>
    </xf>
    <xf numFmtId="0" fontId="14" fillId="5" borderId="24" xfId="0" applyFont="1" applyFill="1" applyBorder="1" applyAlignment="1">
      <alignment horizontal="center" vertical="center" textRotation="90" wrapText="1"/>
    </xf>
    <xf numFmtId="0" fontId="14" fillId="5" borderId="25" xfId="0" applyFont="1" applyFill="1" applyBorder="1" applyAlignment="1">
      <alignment horizontal="center" vertical="center" textRotation="90" wrapText="1"/>
    </xf>
    <xf numFmtId="0" fontId="14" fillId="5" borderId="26" xfId="0" applyFont="1" applyFill="1" applyBorder="1" applyAlignment="1">
      <alignment horizontal="center" vertical="center" textRotation="90" wrapText="1"/>
    </xf>
    <xf numFmtId="0" fontId="14" fillId="5" borderId="14" xfId="0" applyFont="1" applyFill="1" applyBorder="1" applyAlignment="1">
      <alignment horizontal="center" vertical="center" wrapText="1"/>
    </xf>
    <xf numFmtId="0" fontId="14" fillId="5" borderId="14" xfId="0" applyFont="1" applyFill="1" applyBorder="1" applyAlignment="1"/>
    <xf numFmtId="0" fontId="13" fillId="5" borderId="24"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6" fillId="0" borderId="1" xfId="0" applyFont="1" applyBorder="1" applyAlignment="1">
      <alignment vertical="center" wrapText="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16" fillId="0" borderId="5" xfId="0" applyFont="1" applyBorder="1" applyAlignment="1">
      <alignment wrapText="1"/>
    </xf>
    <xf numFmtId="49" fontId="4" fillId="0" borderId="5" xfId="0" applyNumberFormat="1" applyFont="1" applyBorder="1" applyAlignment="1">
      <alignment wrapText="1"/>
    </xf>
    <xf numFmtId="9" fontId="5" fillId="11" borderId="24" xfId="0" applyNumberFormat="1" applyFont="1" applyFill="1" applyBorder="1" applyAlignment="1">
      <alignment horizontal="center" vertical="center" wrapText="1"/>
    </xf>
    <xf numFmtId="9" fontId="5" fillId="11" borderId="25" xfId="0" applyNumberFormat="1" applyFont="1" applyFill="1" applyBorder="1" applyAlignment="1">
      <alignment horizontal="center" vertical="center" wrapText="1"/>
    </xf>
    <xf numFmtId="9" fontId="5" fillId="11" borderId="26" xfId="0" applyNumberFormat="1" applyFont="1" applyFill="1" applyBorder="1" applyAlignment="1">
      <alignment horizontal="center" vertical="center" wrapText="1"/>
    </xf>
    <xf numFmtId="9" fontId="13" fillId="8" borderId="24" xfId="0" applyNumberFormat="1" applyFont="1" applyFill="1" applyBorder="1" applyAlignment="1">
      <alignment horizontal="center" vertical="center" wrapText="1"/>
    </xf>
    <xf numFmtId="9" fontId="13" fillId="8" borderId="25" xfId="0" applyNumberFormat="1" applyFont="1" applyFill="1" applyBorder="1" applyAlignment="1">
      <alignment horizontal="center" vertical="center" wrapText="1"/>
    </xf>
    <xf numFmtId="0" fontId="13" fillId="8" borderId="25" xfId="0" applyFont="1" applyFill="1" applyBorder="1" applyAlignment="1">
      <alignment horizontal="center" vertical="center" wrapText="1"/>
    </xf>
    <xf numFmtId="0" fontId="13" fillId="8" borderId="26" xfId="0" applyFont="1" applyFill="1" applyBorder="1" applyAlignment="1">
      <alignment horizontal="center" vertical="center" wrapText="1"/>
    </xf>
    <xf numFmtId="0" fontId="14" fillId="0" borderId="25" xfId="0" applyFont="1" applyBorder="1" applyAlignment="1">
      <alignment horizontal="left" vertical="center" wrapText="1"/>
    </xf>
    <xf numFmtId="0" fontId="13" fillId="0" borderId="25"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2" borderId="24"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4" fillId="2" borderId="25" xfId="0" applyFont="1" applyFill="1" applyBorder="1" applyAlignment="1">
      <alignment horizontal="left" vertical="center" wrapText="1"/>
    </xf>
    <xf numFmtId="0" fontId="14" fillId="2" borderId="24" xfId="0" applyFont="1" applyFill="1" applyBorder="1" applyAlignment="1">
      <alignment vertical="center" wrapText="1"/>
    </xf>
    <xf numFmtId="0" fontId="14" fillId="2" borderId="25" xfId="0" applyFont="1" applyFill="1" applyBorder="1" applyAlignment="1">
      <alignment vertical="center" wrapText="1"/>
    </xf>
    <xf numFmtId="0" fontId="14" fillId="2" borderId="26" xfId="0" applyFont="1" applyFill="1" applyBorder="1" applyAlignment="1">
      <alignment vertical="center" wrapText="1"/>
    </xf>
    <xf numFmtId="0" fontId="13" fillId="5" borderId="24" xfId="0" applyFont="1" applyFill="1" applyBorder="1" applyAlignment="1">
      <alignment horizontal="left" vertical="center" wrapText="1"/>
    </xf>
    <xf numFmtId="0" fontId="13" fillId="5" borderId="26" xfId="0" applyFont="1" applyFill="1" applyBorder="1" applyAlignment="1">
      <alignment horizontal="left" vertical="center" wrapText="1"/>
    </xf>
    <xf numFmtId="0" fontId="13" fillId="9" borderId="24" xfId="0" applyFont="1" applyFill="1" applyBorder="1" applyAlignment="1">
      <alignment horizontal="center" vertical="center" wrapText="1"/>
    </xf>
    <xf numFmtId="0" fontId="13" fillId="9" borderId="25" xfId="0" applyFont="1" applyFill="1" applyBorder="1" applyAlignment="1">
      <alignment horizontal="center" vertical="center" wrapText="1"/>
    </xf>
    <xf numFmtId="0" fontId="13" fillId="9" borderId="26" xfId="0" applyFont="1" applyFill="1" applyBorder="1" applyAlignment="1">
      <alignment horizontal="center" vertical="center" wrapText="1"/>
    </xf>
    <xf numFmtId="0" fontId="13" fillId="5" borderId="25" xfId="0" applyFont="1" applyFill="1" applyBorder="1" applyAlignment="1">
      <alignment horizontal="lef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9" fontId="13" fillId="0" borderId="27" xfId="0" applyNumberFormat="1" applyFont="1" applyBorder="1" applyAlignment="1">
      <alignment horizontal="center" vertical="center" wrapText="1"/>
    </xf>
    <xf numFmtId="9" fontId="13" fillId="0" borderId="28" xfId="0" applyNumberFormat="1" applyFont="1" applyBorder="1" applyAlignment="1">
      <alignment horizontal="center" vertical="center" wrapText="1"/>
    </xf>
    <xf numFmtId="0" fontId="1" fillId="0" borderId="0" xfId="0" applyFont="1"/>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Fill="1" applyAlignment="1">
      <alignment horizontal="center" vertical="center" wrapText="1"/>
    </xf>
    <xf numFmtId="0" fontId="1" fillId="2" borderId="0" xfId="0" applyFont="1" applyFill="1"/>
    <xf numFmtId="0" fontId="1" fillId="0" borderId="15" xfId="0" applyFont="1" applyBorder="1"/>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16" xfId="0" applyFont="1" applyBorder="1" applyAlignment="1">
      <alignment vertical="center" wrapText="1"/>
    </xf>
    <xf numFmtId="0" fontId="1" fillId="0" borderId="16" xfId="0" applyFont="1" applyFill="1" applyBorder="1" applyAlignment="1">
      <alignment horizontal="center" vertical="center" wrapText="1"/>
    </xf>
    <xf numFmtId="0" fontId="1" fillId="2" borderId="17" xfId="0" applyFont="1" applyFill="1" applyBorder="1"/>
    <xf numFmtId="0" fontId="1" fillId="3" borderId="0" xfId="0" applyFont="1" applyFill="1"/>
    <xf numFmtId="0" fontId="1" fillId="3" borderId="18" xfId="0" applyFont="1" applyFill="1" applyBorder="1"/>
    <xf numFmtId="0" fontId="1" fillId="2" borderId="1" xfId="0" applyFont="1" applyFill="1" applyBorder="1" applyAlignment="1">
      <alignment horizontal="center" vertical="center" wrapText="1"/>
    </xf>
    <xf numFmtId="0" fontId="6" fillId="0" borderId="2" xfId="0" applyFont="1" applyBorder="1" applyAlignment="1"/>
    <xf numFmtId="0" fontId="6" fillId="0" borderId="3" xfId="0" applyFont="1" applyBorder="1" applyAlignment="1"/>
    <xf numFmtId="0" fontId="20" fillId="0" borderId="2" xfId="0" applyFont="1" applyBorder="1" applyAlignment="1"/>
    <xf numFmtId="0" fontId="20" fillId="0" borderId="3" xfId="0" applyFont="1" applyBorder="1" applyAlignment="1"/>
    <xf numFmtId="0" fontId="1" fillId="3" borderId="5" xfId="0" applyFont="1" applyFill="1" applyBorder="1" applyAlignment="1">
      <alignment horizontal="center" vertical="center" wrapText="1"/>
    </xf>
    <xf numFmtId="0" fontId="6" fillId="0" borderId="6" xfId="0" applyFont="1" applyBorder="1" applyAlignment="1"/>
    <xf numFmtId="0" fontId="6" fillId="0" borderId="7" xfId="0" applyFont="1" applyBorder="1" applyAlignment="1"/>
    <xf numFmtId="0" fontId="1" fillId="2" borderId="19" xfId="0" applyFont="1" applyFill="1" applyBorder="1"/>
    <xf numFmtId="0" fontId="1" fillId="3" borderId="0" xfId="0" applyFont="1" applyFill="1" applyBorder="1"/>
    <xf numFmtId="0" fontId="6" fillId="0" borderId="4" xfId="0" applyFont="1" applyBorder="1" applyAlignment="1"/>
    <xf numFmtId="0" fontId="1" fillId="0" borderId="0" xfId="0" applyFont="1" applyBorder="1" applyAlignment="1"/>
    <xf numFmtId="0" fontId="6" fillId="0" borderId="8" xfId="0" applyFont="1" applyBorder="1" applyAlignment="1"/>
    <xf numFmtId="0" fontId="20" fillId="0" borderId="4" xfId="0" applyFont="1" applyBorder="1" applyAlignment="1"/>
    <xf numFmtId="0" fontId="20" fillId="0" borderId="8" xfId="0" applyFont="1" applyBorder="1" applyAlignment="1"/>
    <xf numFmtId="164" fontId="1" fillId="3" borderId="5" xfId="0" applyNumberFormat="1" applyFont="1" applyFill="1" applyBorder="1" applyAlignment="1">
      <alignment horizontal="center" vertical="center" wrapText="1"/>
    </xf>
    <xf numFmtId="0" fontId="6" fillId="0" borderId="9" xfId="0" applyFont="1" applyBorder="1" applyAlignment="1"/>
    <xf numFmtId="0" fontId="6" fillId="0" borderId="10" xfId="0" applyFont="1" applyBorder="1" applyAlignment="1"/>
    <xf numFmtId="0" fontId="6" fillId="0" borderId="11" xfId="0" applyFont="1" applyBorder="1" applyAlignment="1"/>
    <xf numFmtId="0" fontId="20" fillId="0" borderId="9" xfId="0" applyFont="1" applyBorder="1" applyAlignment="1"/>
    <xf numFmtId="0" fontId="20" fillId="0" borderId="10" xfId="0" applyFont="1" applyBorder="1" applyAlignment="1"/>
    <xf numFmtId="0" fontId="20" fillId="0" borderId="11" xfId="0" applyFont="1" applyBorder="1" applyAlignment="1"/>
    <xf numFmtId="0" fontId="1" fillId="3" borderId="0" xfId="0" applyFont="1" applyFill="1" applyBorder="1" applyAlignment="1">
      <alignment horizontal="center" vertical="center" wrapText="1"/>
    </xf>
    <xf numFmtId="0" fontId="1" fillId="3" borderId="0" xfId="0" applyFont="1" applyFill="1" applyBorder="1" applyAlignment="1">
      <alignment horizontal="left" vertical="center" wrapText="1"/>
    </xf>
    <xf numFmtId="0" fontId="1" fillId="3" borderId="0" xfId="0" applyFont="1" applyFill="1" applyBorder="1" applyAlignment="1">
      <alignment vertical="center" wrapText="1"/>
    </xf>
    <xf numFmtId="0" fontId="1" fillId="0" borderId="0" xfId="0" applyFont="1" applyFill="1" applyBorder="1" applyAlignment="1">
      <alignment horizontal="center" vertical="center" wrapText="1"/>
    </xf>
    <xf numFmtId="0" fontId="17" fillId="0" borderId="0" xfId="0" applyFont="1" applyBorder="1" applyAlignment="1"/>
    <xf numFmtId="0" fontId="1" fillId="0" borderId="18" xfId="0" applyFont="1" applyBorder="1"/>
    <xf numFmtId="49" fontId="1" fillId="0" borderId="0" xfId="0" applyNumberFormat="1" applyFont="1"/>
    <xf numFmtId="49" fontId="1" fillId="0" borderId="18" xfId="0" applyNumberFormat="1" applyFont="1" applyBorder="1"/>
    <xf numFmtId="0" fontId="6" fillId="0" borderId="13" xfId="0" applyFont="1" applyBorder="1" applyAlignment="1"/>
    <xf numFmtId="0" fontId="17" fillId="0" borderId="13" xfId="0" applyFont="1" applyBorder="1" applyAlignment="1"/>
    <xf numFmtId="49" fontId="1" fillId="2" borderId="19" xfId="0" applyNumberFormat="1" applyFont="1" applyFill="1" applyBorder="1"/>
    <xf numFmtId="0" fontId="1" fillId="0" borderId="0" xfId="0" applyFont="1" applyAlignment="1">
      <alignment horizontal="left"/>
    </xf>
    <xf numFmtId="0" fontId="1" fillId="0" borderId="0" xfId="0" applyFont="1" applyBorder="1"/>
    <xf numFmtId="0" fontId="1" fillId="0" borderId="0" xfId="0" applyFont="1" applyAlignment="1"/>
    <xf numFmtId="0" fontId="6" fillId="0" borderId="14" xfId="0" applyFont="1" applyBorder="1" applyAlignment="1"/>
    <xf numFmtId="0" fontId="1" fillId="0" borderId="0" xfId="0" applyFont="1" applyBorder="1" applyAlignment="1">
      <alignment vertical="center"/>
    </xf>
    <xf numFmtId="0" fontId="1" fillId="0" borderId="20" xfId="0" applyFont="1" applyBorder="1"/>
    <xf numFmtId="0" fontId="1" fillId="0" borderId="21" xfId="0" applyFont="1" applyBorder="1" applyAlignment="1">
      <alignment horizontal="center" vertical="center" wrapText="1"/>
    </xf>
    <xf numFmtId="0" fontId="1" fillId="0" borderId="21" xfId="0" applyFont="1" applyBorder="1" applyAlignment="1">
      <alignment horizontal="left" vertical="center" wrapText="1"/>
    </xf>
    <xf numFmtId="0" fontId="1" fillId="0" borderId="21" xfId="0" applyFont="1" applyBorder="1" applyAlignment="1">
      <alignment vertical="center" wrapText="1"/>
    </xf>
    <xf numFmtId="0" fontId="1" fillId="0" borderId="21" xfId="0" applyFont="1" applyFill="1" applyBorder="1" applyAlignment="1">
      <alignment horizontal="center" vertical="center" wrapText="1"/>
    </xf>
    <xf numFmtId="0" fontId="1" fillId="2" borderId="22" xfId="0" applyFont="1" applyFill="1" applyBorder="1"/>
    <xf numFmtId="0" fontId="1" fillId="0" borderId="0" xfId="0" applyFont="1" applyAlignment="1">
      <alignment horizontal="center"/>
    </xf>
    <xf numFmtId="0" fontId="1" fillId="0" borderId="0" xfId="0" applyFont="1" applyFill="1" applyAlignment="1">
      <alignment horizontal="center"/>
    </xf>
    <xf numFmtId="0" fontId="1" fillId="0" borderId="0" xfId="0" applyNumberFormat="1" applyFont="1" applyAlignment="1"/>
    <xf numFmtId="0" fontId="1" fillId="0" borderId="0" xfId="0" applyFont="1" applyAlignment="1">
      <alignment horizontal="center" vertical="center"/>
    </xf>
    <xf numFmtId="0" fontId="1" fillId="0" borderId="23" xfId="0" applyFont="1" applyBorder="1" applyAlignment="1">
      <alignment horizontal="center" vertical="center" wrapText="1"/>
    </xf>
    <xf numFmtId="0" fontId="1" fillId="0" borderId="23" xfId="0" applyFont="1" applyBorder="1" applyAlignment="1">
      <alignment vertical="center" wrapText="1"/>
    </xf>
    <xf numFmtId="0" fontId="1" fillId="0" borderId="23" xfId="0" applyFont="1" applyBorder="1" applyAlignment="1">
      <alignment horizontal="left" vertical="center" wrapText="1"/>
    </xf>
    <xf numFmtId="0" fontId="1" fillId="0" borderId="23" xfId="0" applyFont="1" applyFill="1" applyBorder="1" applyAlignment="1">
      <alignment horizontal="center" vertical="center" wrapText="1"/>
    </xf>
  </cellXfs>
  <cellStyles count="2">
    <cellStyle name="Normal" xfId="0" builtinId="0"/>
    <cellStyle name="Porcentaje" xfId="1" builtinId="5"/>
  </cellStyles>
  <dxfs count="482">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FF6600"/>
        </patternFill>
      </fill>
    </dxf>
    <dxf>
      <fill>
        <patternFill>
          <bgColor rgb="FFFF66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6BB00"/>
        </patternFill>
      </fill>
    </dxf>
    <dxf>
      <fill>
        <patternFill>
          <bgColor rgb="FFFF0000"/>
        </patternFill>
      </fill>
    </dxf>
    <dxf>
      <fill>
        <patternFill>
          <bgColor rgb="FF82C836"/>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s>
  <tableStyles count="0" defaultTableStyle="TableStyleMedium2" defaultPivotStyle="PivotStyleLight16"/>
  <colors>
    <mruColors>
      <color rgb="FFFF6600"/>
      <color rgb="FFF6BB00"/>
      <color rgb="FF82C8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87406</xdr:colOff>
      <xdr:row>2</xdr:row>
      <xdr:rowOff>168649</xdr:rowOff>
    </xdr:from>
    <xdr:ext cx="2882712" cy="983876"/>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563906" y="560855"/>
          <a:ext cx="2882712" cy="983876"/>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76"/>
  <sheetViews>
    <sheetView showGridLines="0" tabSelected="1" zoomScale="85" zoomScaleNormal="85" zoomScaleSheetLayoutView="40" workbookViewId="0">
      <selection activeCell="H12" sqref="H12:H16"/>
    </sheetView>
  </sheetViews>
  <sheetFormatPr defaultColWidth="0" defaultRowHeight="15" customHeight="1" zeroHeight="1"/>
  <cols>
    <col min="1" max="1" width="3.375" style="59" customWidth="1"/>
    <col min="2" max="2" width="3.625" style="59" customWidth="1"/>
    <col min="3" max="3" width="5.75" style="59" customWidth="1"/>
    <col min="4" max="4" width="19.75" style="60" customWidth="1"/>
    <col min="5" max="5" width="14.125" style="59" customWidth="1"/>
    <col min="6" max="6" width="31.25" style="59" customWidth="1"/>
    <col min="7" max="7" width="16.125" style="61" customWidth="1"/>
    <col min="8" max="8" width="29.625" style="59" customWidth="1"/>
    <col min="9" max="9" width="51" style="59" customWidth="1"/>
    <col min="10" max="10" width="8.625" style="59" customWidth="1"/>
    <col min="11" max="11" width="6.625" style="59" customWidth="1"/>
    <col min="12" max="12" width="9.375" style="59" bestFit="1" customWidth="1"/>
    <col min="13" max="13" width="6.375" style="59" customWidth="1"/>
    <col min="14" max="14" width="14.25" style="59" customWidth="1"/>
    <col min="15" max="15" width="9.875" style="62" customWidth="1"/>
    <col min="16" max="16" width="77.875" style="59" customWidth="1"/>
    <col min="17" max="17" width="8" style="59" customWidth="1"/>
    <col min="18" max="18" width="8.625" style="59" customWidth="1"/>
    <col min="19" max="19" width="22.25" style="59" customWidth="1"/>
    <col min="20" max="21" width="5.125" style="59" customWidth="1"/>
    <col min="22" max="22" width="9.5" style="61" customWidth="1"/>
    <col min="23" max="23" width="5.125" style="61" customWidth="1"/>
    <col min="24" max="24" width="10.5" style="61" customWidth="1"/>
    <col min="25" max="25" width="5.125" style="61" customWidth="1"/>
    <col min="26" max="26" width="12.125" style="61" customWidth="1"/>
    <col min="27" max="27" width="13" style="59" customWidth="1"/>
    <col min="28" max="28" width="9.375" style="70" customWidth="1"/>
    <col min="29" max="29" width="46.875" style="59" customWidth="1"/>
    <col min="30" max="30" width="22.125" style="63" customWidth="1"/>
    <col min="31" max="31" width="10.625" style="63" customWidth="1"/>
    <col min="32" max="32" width="12.25" style="63" customWidth="1"/>
    <col min="33" max="33" width="35.5" style="59" customWidth="1"/>
    <col min="34" max="34" width="4" style="59" customWidth="1"/>
    <col min="35" max="35" width="9.375" style="59" customWidth="1"/>
    <col min="36" max="38" width="9.375" style="59" hidden="1" customWidth="1"/>
    <col min="39" max="16384" width="12.625" style="59" hidden="1"/>
  </cols>
  <sheetData>
    <row r="1" spans="1:38" ht="15.75" thickBot="1">
      <c r="A1" s="315"/>
      <c r="B1" s="315"/>
      <c r="C1" s="316"/>
      <c r="D1" s="317"/>
      <c r="E1" s="316"/>
      <c r="F1" s="318"/>
      <c r="G1" s="316"/>
      <c r="H1" s="318"/>
      <c r="I1" s="317"/>
      <c r="J1" s="316"/>
      <c r="K1" s="316"/>
      <c r="L1" s="316"/>
      <c r="M1" s="316"/>
      <c r="N1" s="316"/>
      <c r="O1" s="319"/>
      <c r="P1" s="317"/>
      <c r="Q1" s="316"/>
      <c r="R1" s="316"/>
      <c r="S1" s="316"/>
      <c r="T1" s="316"/>
      <c r="U1" s="316"/>
      <c r="V1" s="316"/>
      <c r="W1" s="316"/>
      <c r="X1" s="316"/>
      <c r="Y1" s="316"/>
      <c r="Z1" s="316"/>
      <c r="AA1" s="1"/>
      <c r="AB1" s="64"/>
      <c r="AC1" s="2"/>
      <c r="AD1" s="316"/>
      <c r="AE1" s="316"/>
      <c r="AF1" s="316"/>
      <c r="AG1" s="318"/>
      <c r="AH1" s="320"/>
      <c r="AI1" s="315"/>
      <c r="AJ1" s="315"/>
      <c r="AK1" s="315"/>
      <c r="AL1" s="315"/>
    </row>
    <row r="2" spans="1:38">
      <c r="A2" s="315"/>
      <c r="B2" s="321"/>
      <c r="C2" s="322"/>
      <c r="D2" s="323"/>
      <c r="E2" s="322"/>
      <c r="F2" s="324"/>
      <c r="G2" s="322"/>
      <c r="H2" s="324"/>
      <c r="I2" s="323"/>
      <c r="J2" s="322"/>
      <c r="K2" s="322"/>
      <c r="L2" s="322"/>
      <c r="M2" s="322"/>
      <c r="N2" s="322"/>
      <c r="O2" s="325"/>
      <c r="P2" s="323"/>
      <c r="Q2" s="322"/>
      <c r="R2" s="322"/>
      <c r="S2" s="322"/>
      <c r="T2" s="322"/>
      <c r="U2" s="322"/>
      <c r="V2" s="322"/>
      <c r="W2" s="322"/>
      <c r="X2" s="322"/>
      <c r="Y2" s="322"/>
      <c r="Z2" s="322"/>
      <c r="AA2" s="21"/>
      <c r="AB2" s="65"/>
      <c r="AC2" s="22"/>
      <c r="AD2" s="322"/>
      <c r="AE2" s="322"/>
      <c r="AF2" s="322"/>
      <c r="AG2" s="324"/>
      <c r="AH2" s="326"/>
      <c r="AI2" s="315"/>
      <c r="AJ2" s="315"/>
      <c r="AK2" s="315"/>
      <c r="AL2" s="315"/>
    </row>
    <row r="3" spans="1:38" ht="39.75" customHeight="1">
      <c r="A3" s="327"/>
      <c r="B3" s="328"/>
      <c r="C3" s="329"/>
      <c r="D3" s="330"/>
      <c r="E3" s="330"/>
      <c r="F3" s="330"/>
      <c r="G3" s="330"/>
      <c r="H3" s="331"/>
      <c r="I3" s="241" t="s">
        <v>0</v>
      </c>
      <c r="J3" s="332"/>
      <c r="K3" s="332"/>
      <c r="L3" s="332"/>
      <c r="M3" s="332"/>
      <c r="N3" s="332"/>
      <c r="O3" s="332"/>
      <c r="P3" s="332"/>
      <c r="Q3" s="332"/>
      <c r="R3" s="332"/>
      <c r="S3" s="332"/>
      <c r="T3" s="332"/>
      <c r="U3" s="332"/>
      <c r="V3" s="332"/>
      <c r="W3" s="332"/>
      <c r="X3" s="332"/>
      <c r="Y3" s="332"/>
      <c r="Z3" s="332"/>
      <c r="AA3" s="332"/>
      <c r="AB3" s="332"/>
      <c r="AC3" s="333"/>
      <c r="AD3" s="334" t="s">
        <v>1</v>
      </c>
      <c r="AE3" s="335"/>
      <c r="AF3" s="335"/>
      <c r="AG3" s="336"/>
      <c r="AH3" s="337"/>
      <c r="AI3" s="338"/>
      <c r="AJ3" s="338"/>
      <c r="AK3" s="338"/>
      <c r="AL3" s="338"/>
    </row>
    <row r="4" spans="1:38" ht="39.75" customHeight="1">
      <c r="A4" s="327"/>
      <c r="B4" s="328"/>
      <c r="C4" s="339"/>
      <c r="D4" s="340"/>
      <c r="E4" s="340"/>
      <c r="F4" s="340"/>
      <c r="G4" s="340"/>
      <c r="H4" s="341"/>
      <c r="I4" s="342"/>
      <c r="J4" s="242"/>
      <c r="K4" s="242"/>
      <c r="L4" s="242"/>
      <c r="M4" s="242"/>
      <c r="N4" s="242"/>
      <c r="O4" s="242"/>
      <c r="P4" s="242"/>
      <c r="Q4" s="242"/>
      <c r="R4" s="242"/>
      <c r="S4" s="242"/>
      <c r="T4" s="242"/>
      <c r="U4" s="242"/>
      <c r="V4" s="242"/>
      <c r="W4" s="242"/>
      <c r="X4" s="242"/>
      <c r="Y4" s="242"/>
      <c r="Z4" s="242"/>
      <c r="AA4" s="242"/>
      <c r="AB4" s="242"/>
      <c r="AC4" s="343"/>
      <c r="AD4" s="344">
        <v>44123</v>
      </c>
      <c r="AE4" s="335"/>
      <c r="AF4" s="335"/>
      <c r="AG4" s="336"/>
      <c r="AH4" s="337"/>
      <c r="AI4" s="338"/>
      <c r="AJ4" s="338"/>
      <c r="AK4" s="338"/>
      <c r="AL4" s="338"/>
    </row>
    <row r="5" spans="1:38" ht="39.75" customHeight="1">
      <c r="A5" s="327"/>
      <c r="B5" s="328"/>
      <c r="C5" s="345"/>
      <c r="D5" s="346"/>
      <c r="E5" s="346"/>
      <c r="F5" s="346"/>
      <c r="G5" s="346"/>
      <c r="H5" s="347"/>
      <c r="I5" s="348"/>
      <c r="J5" s="349"/>
      <c r="K5" s="349"/>
      <c r="L5" s="349"/>
      <c r="M5" s="349"/>
      <c r="N5" s="349"/>
      <c r="O5" s="349"/>
      <c r="P5" s="349"/>
      <c r="Q5" s="349"/>
      <c r="R5" s="349"/>
      <c r="S5" s="349"/>
      <c r="T5" s="349"/>
      <c r="U5" s="349"/>
      <c r="V5" s="349"/>
      <c r="W5" s="349"/>
      <c r="X5" s="349"/>
      <c r="Y5" s="349"/>
      <c r="Z5" s="349"/>
      <c r="AA5" s="349"/>
      <c r="AB5" s="349"/>
      <c r="AC5" s="350"/>
      <c r="AD5" s="334" t="s">
        <v>2</v>
      </c>
      <c r="AE5" s="335"/>
      <c r="AF5" s="335"/>
      <c r="AG5" s="336"/>
      <c r="AH5" s="337"/>
      <c r="AI5" s="338"/>
      <c r="AJ5" s="338"/>
      <c r="AK5" s="338"/>
      <c r="AL5" s="338"/>
    </row>
    <row r="6" spans="1:38" ht="18.75" customHeight="1">
      <c r="A6" s="327"/>
      <c r="B6" s="328"/>
      <c r="C6" s="351"/>
      <c r="D6" s="352"/>
      <c r="E6" s="351"/>
      <c r="F6" s="353"/>
      <c r="G6" s="351"/>
      <c r="H6" s="353"/>
      <c r="I6" s="352"/>
      <c r="J6" s="351"/>
      <c r="K6" s="351"/>
      <c r="L6" s="351"/>
      <c r="M6" s="351"/>
      <c r="N6" s="351"/>
      <c r="O6" s="354"/>
      <c r="P6" s="352"/>
      <c r="Q6" s="351"/>
      <c r="R6" s="351"/>
      <c r="S6" s="351"/>
      <c r="T6" s="351"/>
      <c r="U6" s="351"/>
      <c r="V6" s="351"/>
      <c r="W6" s="351"/>
      <c r="X6" s="351"/>
      <c r="Y6" s="351"/>
      <c r="Z6" s="351"/>
      <c r="AA6" s="3"/>
      <c r="AB6" s="66"/>
      <c r="AC6" s="4"/>
      <c r="AD6" s="351"/>
      <c r="AE6" s="351"/>
      <c r="AF6" s="351"/>
      <c r="AG6" s="353"/>
      <c r="AH6" s="337"/>
      <c r="AI6" s="338"/>
      <c r="AJ6" s="338"/>
      <c r="AK6" s="338"/>
      <c r="AL6" s="338"/>
    </row>
    <row r="7" spans="1:38" ht="23.25" customHeight="1">
      <c r="A7" s="5"/>
      <c r="B7" s="23"/>
      <c r="C7" s="232" t="s">
        <v>3</v>
      </c>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24"/>
      <c r="AI7" s="6"/>
      <c r="AJ7" s="6"/>
      <c r="AK7" s="6"/>
      <c r="AL7" s="6"/>
    </row>
    <row r="8" spans="1:38" ht="9.75" customHeight="1">
      <c r="A8" s="5"/>
      <c r="B8" s="23"/>
      <c r="C8" s="74"/>
      <c r="D8" s="36"/>
      <c r="E8" s="75"/>
      <c r="F8" s="75"/>
      <c r="G8" s="75"/>
      <c r="H8" s="82"/>
      <c r="I8" s="75"/>
      <c r="J8" s="75"/>
      <c r="K8" s="75"/>
      <c r="L8" s="75"/>
      <c r="M8" s="75"/>
      <c r="N8" s="75"/>
      <c r="O8" s="75"/>
      <c r="P8" s="75"/>
      <c r="Q8" s="75"/>
      <c r="R8" s="75"/>
      <c r="S8" s="75"/>
      <c r="T8" s="75"/>
      <c r="U8" s="75"/>
      <c r="V8" s="75"/>
      <c r="W8" s="75"/>
      <c r="X8" s="75"/>
      <c r="Y8" s="75"/>
      <c r="Z8" s="75"/>
      <c r="AA8" s="75"/>
      <c r="AB8" s="75"/>
      <c r="AC8" s="75"/>
      <c r="AD8" s="75"/>
      <c r="AE8" s="75"/>
      <c r="AF8" s="75"/>
      <c r="AG8" s="75"/>
      <c r="AH8" s="24"/>
      <c r="AI8" s="6"/>
      <c r="AJ8" s="6"/>
      <c r="AK8" s="6"/>
      <c r="AL8" s="6"/>
    </row>
    <row r="9" spans="1:38" ht="45.75" customHeight="1">
      <c r="A9" s="315"/>
      <c r="B9" s="356"/>
      <c r="C9" s="233" t="s">
        <v>4</v>
      </c>
      <c r="D9" s="238" t="s">
        <v>5</v>
      </c>
      <c r="E9" s="235" t="s">
        <v>6</v>
      </c>
      <c r="F9" s="235" t="s">
        <v>7</v>
      </c>
      <c r="G9" s="235" t="s">
        <v>8</v>
      </c>
      <c r="H9" s="233" t="s">
        <v>9</v>
      </c>
      <c r="I9" s="235" t="s">
        <v>10</v>
      </c>
      <c r="J9" s="218" t="s">
        <v>11</v>
      </c>
      <c r="K9" s="219"/>
      <c r="L9" s="219"/>
      <c r="M9" s="219"/>
      <c r="N9" s="220"/>
      <c r="O9" s="235" t="s">
        <v>12</v>
      </c>
      <c r="P9" s="235" t="s">
        <v>13</v>
      </c>
      <c r="Q9" s="243" t="s">
        <v>14</v>
      </c>
      <c r="R9" s="244"/>
      <c r="S9" s="244"/>
      <c r="T9" s="244"/>
      <c r="U9" s="245"/>
      <c r="V9" s="246" t="s">
        <v>15</v>
      </c>
      <c r="W9" s="247"/>
      <c r="X9" s="247"/>
      <c r="Y9" s="247"/>
      <c r="Z9" s="248"/>
      <c r="AA9" s="233" t="s">
        <v>16</v>
      </c>
      <c r="AB9" s="252" t="s">
        <v>17</v>
      </c>
      <c r="AC9" s="253"/>
      <c r="AD9" s="253"/>
      <c r="AE9" s="253"/>
      <c r="AF9" s="254"/>
      <c r="AG9" s="233" t="s">
        <v>18</v>
      </c>
      <c r="AH9" s="337"/>
      <c r="AI9" s="315"/>
      <c r="AJ9" s="315"/>
      <c r="AK9" s="315"/>
      <c r="AL9" s="315"/>
    </row>
    <row r="10" spans="1:38" ht="27.75" customHeight="1">
      <c r="A10" s="315"/>
      <c r="B10" s="356"/>
      <c r="C10" s="234"/>
      <c r="D10" s="239"/>
      <c r="E10" s="236"/>
      <c r="F10" s="236"/>
      <c r="G10" s="236"/>
      <c r="H10" s="234"/>
      <c r="I10" s="236"/>
      <c r="J10" s="221"/>
      <c r="K10" s="222"/>
      <c r="L10" s="222"/>
      <c r="M10" s="222"/>
      <c r="N10" s="223"/>
      <c r="O10" s="236"/>
      <c r="P10" s="236"/>
      <c r="Q10" s="243" t="s">
        <v>19</v>
      </c>
      <c r="R10" s="244"/>
      <c r="S10" s="243" t="s">
        <v>20</v>
      </c>
      <c r="T10" s="244"/>
      <c r="U10" s="244"/>
      <c r="V10" s="249"/>
      <c r="W10" s="250"/>
      <c r="X10" s="250"/>
      <c r="Y10" s="250"/>
      <c r="Z10" s="251"/>
      <c r="AA10" s="234"/>
      <c r="AB10" s="249"/>
      <c r="AC10" s="250"/>
      <c r="AD10" s="250"/>
      <c r="AE10" s="250"/>
      <c r="AF10" s="251"/>
      <c r="AG10" s="234"/>
      <c r="AH10" s="337"/>
      <c r="AI10" s="315"/>
      <c r="AJ10" s="315"/>
      <c r="AK10" s="315"/>
      <c r="AL10" s="315"/>
    </row>
    <row r="11" spans="1:38" ht="95.25" customHeight="1">
      <c r="A11" s="357"/>
      <c r="B11" s="358"/>
      <c r="C11" s="237"/>
      <c r="D11" s="240"/>
      <c r="E11" s="237"/>
      <c r="F11" s="237"/>
      <c r="G11" s="237"/>
      <c r="H11" s="237"/>
      <c r="I11" s="359"/>
      <c r="J11" s="7" t="s">
        <v>21</v>
      </c>
      <c r="K11" s="7" t="s">
        <v>22</v>
      </c>
      <c r="L11" s="7" t="s">
        <v>23</v>
      </c>
      <c r="M11" s="7" t="s">
        <v>22</v>
      </c>
      <c r="N11" s="8" t="s">
        <v>24</v>
      </c>
      <c r="O11" s="237"/>
      <c r="P11" s="359"/>
      <c r="Q11" s="9" t="s">
        <v>25</v>
      </c>
      <c r="R11" s="9" t="s">
        <v>26</v>
      </c>
      <c r="S11" s="9" t="s">
        <v>27</v>
      </c>
      <c r="T11" s="9" t="s">
        <v>28</v>
      </c>
      <c r="U11" s="9" t="s">
        <v>29</v>
      </c>
      <c r="V11" s="9" t="s">
        <v>30</v>
      </c>
      <c r="W11" s="9" t="s">
        <v>22</v>
      </c>
      <c r="X11" s="9" t="s">
        <v>31</v>
      </c>
      <c r="Y11" s="9" t="s">
        <v>22</v>
      </c>
      <c r="Z11" s="8" t="s">
        <v>32</v>
      </c>
      <c r="AA11" s="360"/>
      <c r="AB11" s="67" t="s">
        <v>33</v>
      </c>
      <c r="AC11" s="123" t="s">
        <v>34</v>
      </c>
      <c r="AD11" s="123" t="s">
        <v>35</v>
      </c>
      <c r="AE11" s="123" t="s">
        <v>36</v>
      </c>
      <c r="AF11" s="123" t="s">
        <v>37</v>
      </c>
      <c r="AG11" s="359"/>
      <c r="AH11" s="361"/>
      <c r="AI11" s="357"/>
      <c r="AJ11" s="357"/>
      <c r="AK11" s="357"/>
      <c r="AL11" s="357"/>
    </row>
    <row r="12" spans="1:38" ht="88.5" customHeight="1">
      <c r="A12" s="10"/>
      <c r="B12" s="25"/>
      <c r="C12" s="161">
        <v>1</v>
      </c>
      <c r="D12" s="164" t="s">
        <v>38</v>
      </c>
      <c r="E12" s="161" t="s">
        <v>39</v>
      </c>
      <c r="F12" s="150" t="s">
        <v>40</v>
      </c>
      <c r="G12" s="130" t="s">
        <v>41</v>
      </c>
      <c r="H12" s="150" t="s">
        <v>42</v>
      </c>
      <c r="I12" s="153" t="s">
        <v>43</v>
      </c>
      <c r="J12" s="144" t="s">
        <v>44</v>
      </c>
      <c r="K12" s="144">
        <f>IF( J12="Muy baja",20%,IF(J12 ="Baja",40%,IF( J12="Media",60%,IF(J12 ="Alta",80%,IF( J12="Muy alta",100%)))))</f>
        <v>0.4</v>
      </c>
      <c r="L12" s="144" t="s">
        <v>45</v>
      </c>
      <c r="M12" s="144">
        <f>IF( L12="Leve",20%,
IF(L12 ="Menor",40%,
IF( L12="Moderado",60%,
IF(L12 ="Mayor",80%,
IF( L12="Catastrófico",100%)))))</f>
        <v>1</v>
      </c>
      <c r="N12" s="128" t="str">
        <f>IF(AND(K12=20%,M12=20%),"Baja",
IF(AND(K12=20%,M12=40%),"Baja",
IF(AND(K12=20%,M12=60%),"Moderada",
IF(AND(K12=20%,M12=80%),"Alta",
IF(AND(K12=20%,M12=100%),"Extrema",
IF(AND(K12=40%,M12=20%),"Baja",
IF(AND(K12=40%,M12=40%),"Moderada",
IF(AND(K12=40%,M12=60%),"Moderada",
IF(AND(K12=40%,M12=80%),"Alta",
IF(AND(K12=40%,M12=100%),"Extrema",
IF(AND(K12=60%,M12=20%),"Moderada",
IF(AND(K12=60%,M12=40%),"Moderada",
IF(AND(K12=60%,M12=60%),"Moderada",
IF(AND(K12=60%,M12=80%),"Alta",
IF(AND(K12=60%,M12=100%),"Extrema",
IF(AND(K12=80%,M12=20%),"Moderada",
IF(AND(K12=80%,M12=40%),"Moderada",
IF(AND(K12=80%,M12=60%),"Alta",
IF(AND(K12=80%,M12=80%),"Alta",
IF(AND(K12=80%,M12=100%),"Extrema",
IF(AND(K12=100%,M12=20%),"Alta",
IF(AND(K12=100%,M12=40%),"Alta",
IF(AND(K12=100%,M12=60%),"Alta",
IF(AND(K12=100%,M12=80%),"Alta",
IF(AND(K12=100%,M12=100%),"Extrema",
IF(AND(K12=20%,M12=20%),"Baja",
IF(AND(K12=20%,M12=40%),"Baja",
IF(AND(K12=20%,M12=60%),"Moderada",
IF(AND(K12=20%,M12=80%),"Moderada",
IF(AND(K12=20%,M12=100%),"Alta",
IF(AND(K12=40%,M12=20%),"Baja",
IF(AND(K12=40%,M12=40%),"Moderada",
IF(AND(K12=40%,M12=60%),"Moderada",
IF(AND(K12=40%,M12=80%),"Moderada",
IF(AND(K12=40%,M12=100%),"Alta",
IF(AND(K12=60%,M12=20%),"Moderada",
IF(AND(K12=60%,M12=40%),"Moderada",
IF(AND(K12=60%,M12=60%),"Moderada",
IF(AND(K12=60%,M12=80%),"Alta",
IF(AND(K12=60%,M12=100%),"Alta",
IF(AND(K12=80%,M12=20%),"Alta",
IF(AND(K12=80%,M12=20%),"Alta",
IF(AND(K12=80%,M12=40%),"Alta",
IF(AND(K12=80%,M12=60%),"Alta",
IF(AND(K12=80%,M12=80%),"Alta",
IF(AND(K12=80%,M12=100%),"Alta",
IF(AND(K12=100%,M12=20%),"Extrema",
IF(AND(K12=100%,M12=40%),"Extrema",
IF(AND(K12=100%,M12=60%),"Extrema",
IF(AND(K12=100%,M12=80%),"Extrema",
IF(AND(K12=100%,M12=100%),"Extrema",)))))))))))))))))))))))))))))))))))))))))))))))))))</f>
        <v>Extrema</v>
      </c>
      <c r="O12" s="177" t="s">
        <v>46</v>
      </c>
      <c r="P12" s="133" t="s">
        <v>47</v>
      </c>
      <c r="Q12" s="139" t="s">
        <v>48</v>
      </c>
      <c r="R12" s="139" t="s">
        <v>49</v>
      </c>
      <c r="S12" s="142" t="s">
        <v>50</v>
      </c>
      <c r="T12" s="139" t="s">
        <v>51</v>
      </c>
      <c r="U12" s="139" t="s">
        <v>52</v>
      </c>
      <c r="V12" s="144" t="s">
        <v>53</v>
      </c>
      <c r="W12" s="144">
        <v>0.17</v>
      </c>
      <c r="X12" s="285" t="s">
        <v>54</v>
      </c>
      <c r="Y12" s="288">
        <v>0.75</v>
      </c>
      <c r="Z12" s="128" t="s">
        <v>55</v>
      </c>
      <c r="AA12" s="130" t="s">
        <v>56</v>
      </c>
      <c r="AB12" s="71" t="s">
        <v>57</v>
      </c>
      <c r="AC12" s="110" t="s">
        <v>58</v>
      </c>
      <c r="AD12" s="50" t="s">
        <v>59</v>
      </c>
      <c r="AE12" s="11">
        <v>44986</v>
      </c>
      <c r="AF12" s="11">
        <v>45275</v>
      </c>
      <c r="AG12" s="133" t="s">
        <v>60</v>
      </c>
      <c r="AH12" s="26"/>
      <c r="AI12" s="362"/>
      <c r="AJ12" s="362"/>
      <c r="AK12" s="362"/>
      <c r="AL12" s="362"/>
    </row>
    <row r="13" spans="1:38" ht="88.5" customHeight="1">
      <c r="A13" s="10"/>
      <c r="B13" s="25"/>
      <c r="C13" s="162"/>
      <c r="D13" s="165"/>
      <c r="E13" s="162"/>
      <c r="F13" s="151"/>
      <c r="G13" s="131"/>
      <c r="H13" s="151"/>
      <c r="I13" s="154"/>
      <c r="J13" s="145"/>
      <c r="K13" s="145"/>
      <c r="L13" s="145"/>
      <c r="M13" s="145"/>
      <c r="N13" s="129"/>
      <c r="O13" s="178"/>
      <c r="P13" s="135"/>
      <c r="Q13" s="141"/>
      <c r="R13" s="141"/>
      <c r="S13" s="160"/>
      <c r="T13" s="141"/>
      <c r="U13" s="141"/>
      <c r="V13" s="145"/>
      <c r="W13" s="145"/>
      <c r="X13" s="286"/>
      <c r="Y13" s="289"/>
      <c r="Z13" s="129"/>
      <c r="AA13" s="131"/>
      <c r="AB13" s="71" t="s">
        <v>61</v>
      </c>
      <c r="AC13" s="110" t="s">
        <v>62</v>
      </c>
      <c r="AD13" s="50" t="s">
        <v>59</v>
      </c>
      <c r="AE13" s="11">
        <v>45200</v>
      </c>
      <c r="AF13" s="11">
        <v>45275</v>
      </c>
      <c r="AG13" s="134"/>
      <c r="AH13" s="26"/>
      <c r="AI13" s="362"/>
      <c r="AJ13" s="362"/>
      <c r="AK13" s="362"/>
      <c r="AL13" s="362"/>
    </row>
    <row r="14" spans="1:38" ht="88.5" customHeight="1">
      <c r="A14" s="10"/>
      <c r="B14" s="25"/>
      <c r="C14" s="162"/>
      <c r="D14" s="165"/>
      <c r="E14" s="162"/>
      <c r="F14" s="151"/>
      <c r="G14" s="131"/>
      <c r="H14" s="151"/>
      <c r="I14" s="154"/>
      <c r="J14" s="145"/>
      <c r="K14" s="145"/>
      <c r="L14" s="145"/>
      <c r="M14" s="145"/>
      <c r="N14" s="129"/>
      <c r="O14" s="44" t="s">
        <v>63</v>
      </c>
      <c r="P14" s="89" t="s">
        <v>64</v>
      </c>
      <c r="Q14" s="92" t="s">
        <v>65</v>
      </c>
      <c r="R14" s="92" t="s">
        <v>49</v>
      </c>
      <c r="S14" s="93" t="s">
        <v>66</v>
      </c>
      <c r="T14" s="92" t="s">
        <v>51</v>
      </c>
      <c r="U14" s="92" t="s">
        <v>52</v>
      </c>
      <c r="V14" s="145"/>
      <c r="W14" s="145"/>
      <c r="X14" s="286"/>
      <c r="Y14" s="290"/>
      <c r="Z14" s="129"/>
      <c r="AA14" s="131"/>
      <c r="AB14" s="71" t="s">
        <v>67</v>
      </c>
      <c r="AC14" s="110" t="s">
        <v>68</v>
      </c>
      <c r="AD14" s="50" t="s">
        <v>69</v>
      </c>
      <c r="AE14" s="11">
        <v>45017</v>
      </c>
      <c r="AF14" s="11">
        <v>45275</v>
      </c>
      <c r="AG14" s="134"/>
      <c r="AH14" s="26"/>
      <c r="AI14" s="362"/>
      <c r="AJ14" s="362"/>
      <c r="AK14" s="362"/>
      <c r="AL14" s="362"/>
    </row>
    <row r="15" spans="1:38" ht="88.5" customHeight="1">
      <c r="A15" s="10"/>
      <c r="B15" s="25"/>
      <c r="C15" s="162"/>
      <c r="D15" s="165"/>
      <c r="E15" s="162"/>
      <c r="F15" s="151"/>
      <c r="G15" s="131"/>
      <c r="H15" s="151"/>
      <c r="I15" s="154"/>
      <c r="J15" s="145"/>
      <c r="K15" s="145"/>
      <c r="L15" s="145"/>
      <c r="M15" s="145"/>
      <c r="N15" s="129"/>
      <c r="O15" s="136" t="s">
        <v>70</v>
      </c>
      <c r="P15" s="181" t="s">
        <v>68</v>
      </c>
      <c r="Q15" s="139" t="s">
        <v>71</v>
      </c>
      <c r="R15" s="139" t="s">
        <v>49</v>
      </c>
      <c r="S15" s="142" t="s">
        <v>72</v>
      </c>
      <c r="T15" s="139" t="s">
        <v>73</v>
      </c>
      <c r="U15" s="139" t="s">
        <v>52</v>
      </c>
      <c r="V15" s="145"/>
      <c r="W15" s="145"/>
      <c r="X15" s="286"/>
      <c r="Y15" s="290"/>
      <c r="Z15" s="129"/>
      <c r="AA15" s="131"/>
      <c r="AB15" s="71" t="s">
        <v>74</v>
      </c>
      <c r="AC15" s="110" t="s">
        <v>75</v>
      </c>
      <c r="AD15" s="50" t="s">
        <v>76</v>
      </c>
      <c r="AE15" s="11">
        <v>44958</v>
      </c>
      <c r="AF15" s="11">
        <v>45290</v>
      </c>
      <c r="AG15" s="134"/>
      <c r="AH15" s="26"/>
      <c r="AI15" s="362"/>
      <c r="AJ15" s="362"/>
      <c r="AK15" s="362"/>
      <c r="AL15" s="362"/>
    </row>
    <row r="16" spans="1:38" ht="88.5" customHeight="1">
      <c r="A16" s="10"/>
      <c r="B16" s="25"/>
      <c r="C16" s="163"/>
      <c r="D16" s="166"/>
      <c r="E16" s="163"/>
      <c r="F16" s="152"/>
      <c r="G16" s="132"/>
      <c r="H16" s="152"/>
      <c r="I16" s="155"/>
      <c r="J16" s="146"/>
      <c r="K16" s="146"/>
      <c r="L16" s="146"/>
      <c r="M16" s="146"/>
      <c r="N16" s="159"/>
      <c r="O16" s="138"/>
      <c r="P16" s="182"/>
      <c r="Q16" s="141"/>
      <c r="R16" s="141"/>
      <c r="S16" s="160"/>
      <c r="T16" s="141"/>
      <c r="U16" s="141"/>
      <c r="V16" s="146"/>
      <c r="W16" s="146"/>
      <c r="X16" s="287"/>
      <c r="Y16" s="291"/>
      <c r="Z16" s="159"/>
      <c r="AA16" s="132"/>
      <c r="AB16" s="71" t="s">
        <v>77</v>
      </c>
      <c r="AC16" s="110" t="s">
        <v>78</v>
      </c>
      <c r="AD16" s="50" t="s">
        <v>76</v>
      </c>
      <c r="AE16" s="11">
        <v>45108</v>
      </c>
      <c r="AF16" s="11">
        <v>45275</v>
      </c>
      <c r="AG16" s="135"/>
      <c r="AH16" s="26"/>
      <c r="AI16" s="362"/>
      <c r="AJ16" s="362"/>
      <c r="AK16" s="362"/>
      <c r="AL16" s="362"/>
    </row>
    <row r="17" spans="1:38" ht="111.75" customHeight="1">
      <c r="A17" s="10"/>
      <c r="B17" s="25"/>
      <c r="C17" s="161">
        <v>2</v>
      </c>
      <c r="D17" s="164" t="s">
        <v>79</v>
      </c>
      <c r="E17" s="161" t="s">
        <v>80</v>
      </c>
      <c r="F17" s="130" t="s">
        <v>81</v>
      </c>
      <c r="G17" s="130" t="s">
        <v>41</v>
      </c>
      <c r="H17" s="150" t="s">
        <v>82</v>
      </c>
      <c r="I17" s="153" t="s">
        <v>83</v>
      </c>
      <c r="J17" s="144" t="s">
        <v>53</v>
      </c>
      <c r="K17" s="156">
        <f>IF( J17="Muy baja",20%,IF(J17 ="Baja",40%,IF( J17="Media",60%,IF(J17 ="Alta",80%,IF( J17="Muy alta",100%)))))</f>
        <v>0.2</v>
      </c>
      <c r="L17" s="144" t="s">
        <v>54</v>
      </c>
      <c r="M17" s="156">
        <f>IF( L17="Leve",20%,
IF(L17="Menor",40%,
IF( L17="Moderado",60%,
IF(L17="Mayor",80%,
IF( L17="Catastrófico",100%)))))</f>
        <v>0.8</v>
      </c>
      <c r="N17" s="128" t="s">
        <v>84</v>
      </c>
      <c r="O17" s="136" t="s">
        <v>85</v>
      </c>
      <c r="P17" s="133" t="s">
        <v>86</v>
      </c>
      <c r="Q17" s="139" t="s">
        <v>65</v>
      </c>
      <c r="R17" s="139" t="s">
        <v>49</v>
      </c>
      <c r="S17" s="181" t="s">
        <v>87</v>
      </c>
      <c r="T17" s="139" t="s">
        <v>73</v>
      </c>
      <c r="U17" s="139" t="s">
        <v>52</v>
      </c>
      <c r="V17" s="144" t="s">
        <v>53</v>
      </c>
      <c r="W17" s="125">
        <v>7.0000000000000007E-2</v>
      </c>
      <c r="X17" s="144" t="s">
        <v>54</v>
      </c>
      <c r="Y17" s="125">
        <v>0.8</v>
      </c>
      <c r="Z17" s="128" t="s">
        <v>84</v>
      </c>
      <c r="AA17" s="229" t="s">
        <v>56</v>
      </c>
      <c r="AB17" s="71" t="s">
        <v>88</v>
      </c>
      <c r="AC17" s="110" t="s">
        <v>89</v>
      </c>
      <c r="AD17" s="50" t="s">
        <v>90</v>
      </c>
      <c r="AE17" s="11">
        <v>44927</v>
      </c>
      <c r="AF17" s="11">
        <v>45016</v>
      </c>
      <c r="AG17" s="133" t="s">
        <v>91</v>
      </c>
      <c r="AH17" s="26"/>
      <c r="AI17" s="362"/>
      <c r="AJ17" s="362"/>
      <c r="AK17" s="362"/>
      <c r="AL17" s="362"/>
    </row>
    <row r="18" spans="1:38" ht="103.5" customHeight="1">
      <c r="A18" s="10"/>
      <c r="B18" s="25"/>
      <c r="C18" s="162"/>
      <c r="D18" s="165"/>
      <c r="E18" s="162"/>
      <c r="F18" s="131"/>
      <c r="G18" s="131"/>
      <c r="H18" s="151"/>
      <c r="I18" s="154"/>
      <c r="J18" s="145"/>
      <c r="K18" s="157"/>
      <c r="L18" s="145"/>
      <c r="M18" s="157"/>
      <c r="N18" s="129"/>
      <c r="O18" s="137"/>
      <c r="P18" s="134"/>
      <c r="Q18" s="140"/>
      <c r="R18" s="140"/>
      <c r="S18" s="292"/>
      <c r="T18" s="140"/>
      <c r="U18" s="140"/>
      <c r="V18" s="145"/>
      <c r="W18" s="126"/>
      <c r="X18" s="145"/>
      <c r="Y18" s="126"/>
      <c r="Z18" s="129"/>
      <c r="AA18" s="230"/>
      <c r="AB18" s="72" t="s">
        <v>92</v>
      </c>
      <c r="AC18" s="110" t="s">
        <v>93</v>
      </c>
      <c r="AD18" s="50" t="s">
        <v>94</v>
      </c>
      <c r="AE18" s="11">
        <v>44927</v>
      </c>
      <c r="AF18" s="11">
        <v>45275</v>
      </c>
      <c r="AG18" s="134"/>
      <c r="AH18" s="26"/>
      <c r="AI18" s="362"/>
      <c r="AJ18" s="362"/>
      <c r="AK18" s="362"/>
      <c r="AL18" s="362"/>
    </row>
    <row r="19" spans="1:38" ht="99.75" customHeight="1">
      <c r="A19" s="10"/>
      <c r="B19" s="25"/>
      <c r="C19" s="162"/>
      <c r="D19" s="165"/>
      <c r="E19" s="162"/>
      <c r="F19" s="131"/>
      <c r="G19" s="131"/>
      <c r="H19" s="151"/>
      <c r="I19" s="154"/>
      <c r="J19" s="145"/>
      <c r="K19" s="157"/>
      <c r="L19" s="145"/>
      <c r="M19" s="157"/>
      <c r="N19" s="129"/>
      <c r="O19" s="137"/>
      <c r="P19" s="134"/>
      <c r="Q19" s="140"/>
      <c r="R19" s="140"/>
      <c r="S19" s="292"/>
      <c r="T19" s="140"/>
      <c r="U19" s="140"/>
      <c r="V19" s="145"/>
      <c r="W19" s="126"/>
      <c r="X19" s="145"/>
      <c r="Y19" s="126"/>
      <c r="Z19" s="129"/>
      <c r="AA19" s="230"/>
      <c r="AB19" s="72" t="s">
        <v>95</v>
      </c>
      <c r="AC19" s="110" t="s">
        <v>96</v>
      </c>
      <c r="AD19" s="50" t="s">
        <v>97</v>
      </c>
      <c r="AE19" s="11">
        <v>44927</v>
      </c>
      <c r="AF19" s="11">
        <v>45275</v>
      </c>
      <c r="AG19" s="134"/>
      <c r="AH19" s="26"/>
      <c r="AI19" s="362"/>
      <c r="AJ19" s="362"/>
      <c r="AK19" s="362"/>
      <c r="AL19" s="362"/>
    </row>
    <row r="20" spans="1:38" ht="99.75" customHeight="1">
      <c r="A20" s="10"/>
      <c r="B20" s="25"/>
      <c r="C20" s="162"/>
      <c r="D20" s="165"/>
      <c r="E20" s="162"/>
      <c r="F20" s="131"/>
      <c r="G20" s="131"/>
      <c r="H20" s="151"/>
      <c r="I20" s="154"/>
      <c r="J20" s="145"/>
      <c r="K20" s="157"/>
      <c r="L20" s="145"/>
      <c r="M20" s="157"/>
      <c r="N20" s="129"/>
      <c r="O20" s="137"/>
      <c r="P20" s="134"/>
      <c r="Q20" s="140"/>
      <c r="R20" s="140"/>
      <c r="S20" s="292"/>
      <c r="T20" s="140"/>
      <c r="U20" s="140"/>
      <c r="V20" s="145"/>
      <c r="W20" s="126"/>
      <c r="X20" s="145"/>
      <c r="Y20" s="126"/>
      <c r="Z20" s="129"/>
      <c r="AA20" s="230"/>
      <c r="AB20" s="72" t="s">
        <v>98</v>
      </c>
      <c r="AC20" s="110" t="s">
        <v>99</v>
      </c>
      <c r="AD20" s="50" t="s">
        <v>100</v>
      </c>
      <c r="AE20" s="11">
        <v>44927</v>
      </c>
      <c r="AF20" s="11">
        <v>45275</v>
      </c>
      <c r="AG20" s="134"/>
      <c r="AH20" s="26"/>
      <c r="AI20" s="362"/>
      <c r="AJ20" s="362"/>
      <c r="AK20" s="362"/>
      <c r="AL20" s="362"/>
    </row>
    <row r="21" spans="1:38" ht="99.75" customHeight="1">
      <c r="A21" s="10"/>
      <c r="B21" s="25"/>
      <c r="C21" s="162"/>
      <c r="D21" s="165"/>
      <c r="E21" s="162"/>
      <c r="F21" s="131"/>
      <c r="G21" s="131"/>
      <c r="H21" s="151"/>
      <c r="I21" s="154"/>
      <c r="J21" s="145"/>
      <c r="K21" s="157"/>
      <c r="L21" s="145"/>
      <c r="M21" s="157"/>
      <c r="N21" s="129"/>
      <c r="O21" s="137"/>
      <c r="P21" s="134"/>
      <c r="Q21" s="140"/>
      <c r="R21" s="140"/>
      <c r="S21" s="292"/>
      <c r="T21" s="140"/>
      <c r="U21" s="140"/>
      <c r="V21" s="145"/>
      <c r="W21" s="126"/>
      <c r="X21" s="145"/>
      <c r="Y21" s="126"/>
      <c r="Z21" s="129"/>
      <c r="AA21" s="230"/>
      <c r="AB21" s="72" t="s">
        <v>101</v>
      </c>
      <c r="AC21" s="110" t="s">
        <v>102</v>
      </c>
      <c r="AD21" s="50" t="s">
        <v>103</v>
      </c>
      <c r="AE21" s="11">
        <v>44986</v>
      </c>
      <c r="AF21" s="11">
        <v>45275</v>
      </c>
      <c r="AG21" s="134"/>
      <c r="AH21" s="26"/>
      <c r="AI21" s="362"/>
      <c r="AJ21" s="362"/>
      <c r="AK21" s="362"/>
      <c r="AL21" s="362"/>
    </row>
    <row r="22" spans="1:38" ht="99.75" customHeight="1">
      <c r="A22" s="10"/>
      <c r="B22" s="25"/>
      <c r="C22" s="163"/>
      <c r="D22" s="166"/>
      <c r="E22" s="163"/>
      <c r="F22" s="132"/>
      <c r="G22" s="132"/>
      <c r="H22" s="152"/>
      <c r="I22" s="155"/>
      <c r="J22" s="146"/>
      <c r="K22" s="158"/>
      <c r="L22" s="146"/>
      <c r="M22" s="158"/>
      <c r="N22" s="159"/>
      <c r="O22" s="138"/>
      <c r="P22" s="135"/>
      <c r="Q22" s="141"/>
      <c r="R22" s="141"/>
      <c r="S22" s="182"/>
      <c r="T22" s="141"/>
      <c r="U22" s="141"/>
      <c r="V22" s="146"/>
      <c r="W22" s="127"/>
      <c r="X22" s="146"/>
      <c r="Y22" s="127"/>
      <c r="Z22" s="159"/>
      <c r="AA22" s="231"/>
      <c r="AB22" s="72" t="s">
        <v>104</v>
      </c>
      <c r="AC22" s="110" t="s">
        <v>105</v>
      </c>
      <c r="AD22" s="50" t="s">
        <v>94</v>
      </c>
      <c r="AE22" s="11">
        <v>45017</v>
      </c>
      <c r="AF22" s="11">
        <v>45275</v>
      </c>
      <c r="AG22" s="135"/>
      <c r="AH22" s="26"/>
      <c r="AI22" s="362"/>
      <c r="AJ22" s="362"/>
      <c r="AK22" s="362"/>
      <c r="AL22" s="362"/>
    </row>
    <row r="23" spans="1:38" ht="88.5" customHeight="1">
      <c r="A23" s="10"/>
      <c r="B23" s="25"/>
      <c r="C23" s="161">
        <v>3</v>
      </c>
      <c r="D23" s="164" t="s">
        <v>79</v>
      </c>
      <c r="E23" s="161" t="s">
        <v>106</v>
      </c>
      <c r="F23" s="153" t="s">
        <v>107</v>
      </c>
      <c r="G23" s="130" t="s">
        <v>41</v>
      </c>
      <c r="H23" s="150" t="s">
        <v>108</v>
      </c>
      <c r="I23" s="153" t="s">
        <v>109</v>
      </c>
      <c r="J23" s="144" t="s">
        <v>44</v>
      </c>
      <c r="K23" s="144">
        <f>IF( J23="Muy baja",20%,IF( J23="Baja",40%,IF( J23="Media",60%,IF(J23 ="Alta",80%,IF( J23="Muy alta",100%)))))</f>
        <v>0.4</v>
      </c>
      <c r="L23" s="144" t="s">
        <v>54</v>
      </c>
      <c r="M23" s="156">
        <f>IF( L23="Leve",20%,
IF(L23="Menor",40%,
IF( L23="Moderado",60%,
IF(L23="Mayor",80%,
IF( L23="Catastrófico",100%)))))</f>
        <v>0.8</v>
      </c>
      <c r="N23" s="128" t="s">
        <v>84</v>
      </c>
      <c r="O23" s="136" t="s">
        <v>110</v>
      </c>
      <c r="P23" s="256" t="s">
        <v>111</v>
      </c>
      <c r="Q23" s="255" t="s">
        <v>65</v>
      </c>
      <c r="R23" s="255" t="s">
        <v>49</v>
      </c>
      <c r="S23" s="197" t="s">
        <v>112</v>
      </c>
      <c r="T23" s="255" t="s">
        <v>51</v>
      </c>
      <c r="U23" s="255" t="s">
        <v>52</v>
      </c>
      <c r="V23" s="144" t="s">
        <v>53</v>
      </c>
      <c r="W23" s="125">
        <v>0.14000000000000001</v>
      </c>
      <c r="X23" s="144" t="s">
        <v>54</v>
      </c>
      <c r="Y23" s="125">
        <v>0.8</v>
      </c>
      <c r="Z23" s="128" t="s">
        <v>84</v>
      </c>
      <c r="AA23" s="229" t="s">
        <v>56</v>
      </c>
      <c r="AB23" s="71" t="s">
        <v>113</v>
      </c>
      <c r="AC23" s="110" t="s">
        <v>114</v>
      </c>
      <c r="AD23" s="50" t="s">
        <v>100</v>
      </c>
      <c r="AE23" s="11">
        <v>44958</v>
      </c>
      <c r="AF23" s="11">
        <v>45291</v>
      </c>
      <c r="AG23" s="133" t="s">
        <v>115</v>
      </c>
      <c r="AH23" s="26"/>
      <c r="AI23" s="362"/>
      <c r="AJ23" s="362"/>
      <c r="AK23" s="362"/>
      <c r="AL23" s="362"/>
    </row>
    <row r="24" spans="1:38" ht="76.5" customHeight="1">
      <c r="A24" s="10"/>
      <c r="B24" s="25"/>
      <c r="C24" s="162"/>
      <c r="D24" s="165"/>
      <c r="E24" s="162"/>
      <c r="F24" s="154"/>
      <c r="G24" s="131"/>
      <c r="H24" s="151"/>
      <c r="I24" s="154"/>
      <c r="J24" s="145"/>
      <c r="K24" s="145"/>
      <c r="L24" s="145"/>
      <c r="M24" s="157"/>
      <c r="N24" s="129"/>
      <c r="O24" s="138"/>
      <c r="P24" s="196"/>
      <c r="Q24" s="198"/>
      <c r="R24" s="198"/>
      <c r="S24" s="198"/>
      <c r="T24" s="198"/>
      <c r="U24" s="198"/>
      <c r="V24" s="145"/>
      <c r="W24" s="126"/>
      <c r="X24" s="145"/>
      <c r="Y24" s="126"/>
      <c r="Z24" s="129"/>
      <c r="AA24" s="230"/>
      <c r="AB24" s="72" t="s">
        <v>116</v>
      </c>
      <c r="AC24" s="110" t="s">
        <v>117</v>
      </c>
      <c r="AD24" s="50" t="s">
        <v>103</v>
      </c>
      <c r="AE24" s="11">
        <v>44958</v>
      </c>
      <c r="AF24" s="11">
        <v>45291</v>
      </c>
      <c r="AG24" s="134"/>
      <c r="AH24" s="26"/>
      <c r="AI24" s="362"/>
      <c r="AJ24" s="362"/>
      <c r="AK24" s="362"/>
      <c r="AL24" s="362"/>
    </row>
    <row r="25" spans="1:38" ht="107.25" customHeight="1">
      <c r="A25" s="10"/>
      <c r="B25" s="25"/>
      <c r="C25" s="162"/>
      <c r="D25" s="165"/>
      <c r="E25" s="162"/>
      <c r="F25" s="154"/>
      <c r="G25" s="131"/>
      <c r="H25" s="151"/>
      <c r="I25" s="154"/>
      <c r="J25" s="145"/>
      <c r="K25" s="145"/>
      <c r="L25" s="145"/>
      <c r="M25" s="157"/>
      <c r="N25" s="129"/>
      <c r="O25" s="136" t="s">
        <v>118</v>
      </c>
      <c r="P25" s="133" t="s">
        <v>119</v>
      </c>
      <c r="Q25" s="139" t="s">
        <v>48</v>
      </c>
      <c r="R25" s="139" t="s">
        <v>49</v>
      </c>
      <c r="S25" s="181" t="s">
        <v>120</v>
      </c>
      <c r="T25" s="139" t="s">
        <v>51</v>
      </c>
      <c r="U25" s="139" t="s">
        <v>52</v>
      </c>
      <c r="V25" s="145"/>
      <c r="W25" s="126"/>
      <c r="X25" s="145"/>
      <c r="Y25" s="126"/>
      <c r="Z25" s="129"/>
      <c r="AA25" s="230"/>
      <c r="AB25" s="72" t="s">
        <v>121</v>
      </c>
      <c r="AC25" s="110" t="s">
        <v>122</v>
      </c>
      <c r="AD25" s="50" t="s">
        <v>103</v>
      </c>
      <c r="AE25" s="11">
        <v>44958</v>
      </c>
      <c r="AF25" s="11">
        <v>45291</v>
      </c>
      <c r="AG25" s="90"/>
      <c r="AH25" s="26"/>
      <c r="AI25" s="362"/>
      <c r="AJ25" s="362"/>
      <c r="AK25" s="362"/>
      <c r="AL25" s="362"/>
    </row>
    <row r="26" spans="1:38" ht="76.5" customHeight="1">
      <c r="A26" s="10"/>
      <c r="B26" s="25"/>
      <c r="C26" s="162"/>
      <c r="D26" s="165"/>
      <c r="E26" s="162"/>
      <c r="F26" s="154"/>
      <c r="G26" s="131"/>
      <c r="H26" s="151"/>
      <c r="I26" s="154"/>
      <c r="J26" s="145"/>
      <c r="K26" s="145"/>
      <c r="L26" s="145"/>
      <c r="M26" s="157"/>
      <c r="N26" s="129"/>
      <c r="O26" s="138"/>
      <c r="P26" s="135"/>
      <c r="Q26" s="141"/>
      <c r="R26" s="141"/>
      <c r="S26" s="182"/>
      <c r="T26" s="141"/>
      <c r="U26" s="141"/>
      <c r="V26" s="145"/>
      <c r="W26" s="126"/>
      <c r="X26" s="145"/>
      <c r="Y26" s="126"/>
      <c r="Z26" s="129"/>
      <c r="AA26" s="230"/>
      <c r="AB26" s="72" t="s">
        <v>123</v>
      </c>
      <c r="AC26" s="110" t="s">
        <v>124</v>
      </c>
      <c r="AD26" s="50" t="s">
        <v>103</v>
      </c>
      <c r="AE26" s="11">
        <v>45017</v>
      </c>
      <c r="AF26" s="11">
        <v>45291</v>
      </c>
      <c r="AG26" s="90"/>
      <c r="AH26" s="26"/>
      <c r="AI26" s="362"/>
      <c r="AJ26" s="362"/>
      <c r="AK26" s="362"/>
      <c r="AL26" s="362"/>
    </row>
    <row r="27" spans="1:38" ht="129" customHeight="1">
      <c r="A27" s="10"/>
      <c r="B27" s="25"/>
      <c r="C27" s="162"/>
      <c r="D27" s="165"/>
      <c r="E27" s="162"/>
      <c r="F27" s="154"/>
      <c r="G27" s="131"/>
      <c r="H27" s="151"/>
      <c r="I27" s="154"/>
      <c r="J27" s="145"/>
      <c r="K27" s="145"/>
      <c r="L27" s="145"/>
      <c r="M27" s="157"/>
      <c r="N27" s="129"/>
      <c r="O27" s="136" t="s">
        <v>125</v>
      </c>
      <c r="P27" s="181" t="s">
        <v>126</v>
      </c>
      <c r="Q27" s="139" t="s">
        <v>65</v>
      </c>
      <c r="R27" s="139" t="s">
        <v>49</v>
      </c>
      <c r="S27" s="142" t="s">
        <v>127</v>
      </c>
      <c r="T27" s="139" t="s">
        <v>73</v>
      </c>
      <c r="U27" s="139" t="s">
        <v>52</v>
      </c>
      <c r="V27" s="145"/>
      <c r="W27" s="126"/>
      <c r="X27" s="145"/>
      <c r="Y27" s="126"/>
      <c r="Z27" s="129"/>
      <c r="AA27" s="230"/>
      <c r="AB27" s="72" t="s">
        <v>128</v>
      </c>
      <c r="AC27" s="112" t="s">
        <v>129</v>
      </c>
      <c r="AD27" s="50" t="s">
        <v>90</v>
      </c>
      <c r="AE27" s="11">
        <v>45200</v>
      </c>
      <c r="AF27" s="11">
        <v>45260</v>
      </c>
      <c r="AG27" s="133" t="s">
        <v>130</v>
      </c>
      <c r="AH27" s="26"/>
      <c r="AI27" s="362"/>
      <c r="AJ27" s="362"/>
      <c r="AK27" s="362"/>
      <c r="AL27" s="362"/>
    </row>
    <row r="28" spans="1:38" ht="88.5" customHeight="1">
      <c r="A28" s="10"/>
      <c r="B28" s="25"/>
      <c r="C28" s="162"/>
      <c r="D28" s="165"/>
      <c r="E28" s="162"/>
      <c r="F28" s="154"/>
      <c r="G28" s="131"/>
      <c r="H28" s="151"/>
      <c r="I28" s="154"/>
      <c r="J28" s="145"/>
      <c r="K28" s="145"/>
      <c r="L28" s="145"/>
      <c r="M28" s="157"/>
      <c r="N28" s="129"/>
      <c r="O28" s="138"/>
      <c r="P28" s="182"/>
      <c r="Q28" s="141"/>
      <c r="R28" s="141"/>
      <c r="S28" s="160"/>
      <c r="T28" s="141"/>
      <c r="U28" s="141"/>
      <c r="V28" s="145"/>
      <c r="W28" s="126"/>
      <c r="X28" s="145"/>
      <c r="Y28" s="126"/>
      <c r="Z28" s="129"/>
      <c r="AA28" s="230"/>
      <c r="AB28" s="72" t="s">
        <v>131</v>
      </c>
      <c r="AC28" s="112" t="s">
        <v>132</v>
      </c>
      <c r="AD28" s="50" t="s">
        <v>103</v>
      </c>
      <c r="AE28" s="11">
        <v>45200</v>
      </c>
      <c r="AF28" s="11">
        <v>45260</v>
      </c>
      <c r="AG28" s="134"/>
      <c r="AH28" s="26"/>
      <c r="AI28" s="362"/>
      <c r="AJ28" s="362"/>
      <c r="AK28" s="362"/>
      <c r="AL28" s="362"/>
    </row>
    <row r="29" spans="1:38" ht="88.5" customHeight="1">
      <c r="A29" s="10"/>
      <c r="B29" s="25"/>
      <c r="C29" s="162"/>
      <c r="D29" s="165"/>
      <c r="E29" s="162"/>
      <c r="F29" s="154"/>
      <c r="G29" s="131"/>
      <c r="H29" s="151"/>
      <c r="I29" s="154"/>
      <c r="J29" s="145"/>
      <c r="K29" s="145"/>
      <c r="L29" s="145"/>
      <c r="M29" s="157"/>
      <c r="N29" s="129"/>
      <c r="O29" s="136" t="s">
        <v>133</v>
      </c>
      <c r="P29" s="181" t="s">
        <v>134</v>
      </c>
      <c r="Q29" s="139" t="s">
        <v>65</v>
      </c>
      <c r="R29" s="139" t="s">
        <v>49</v>
      </c>
      <c r="S29" s="142" t="s">
        <v>127</v>
      </c>
      <c r="T29" s="139" t="s">
        <v>73</v>
      </c>
      <c r="U29" s="139" t="s">
        <v>52</v>
      </c>
      <c r="V29" s="145"/>
      <c r="W29" s="126"/>
      <c r="X29" s="145"/>
      <c r="Y29" s="126"/>
      <c r="Z29" s="129"/>
      <c r="AA29" s="230"/>
      <c r="AB29" s="72" t="s">
        <v>135</v>
      </c>
      <c r="AC29" s="112" t="s">
        <v>136</v>
      </c>
      <c r="AD29" s="50" t="s">
        <v>90</v>
      </c>
      <c r="AE29" s="11">
        <v>45231</v>
      </c>
      <c r="AF29" s="11">
        <v>45291</v>
      </c>
      <c r="AG29" s="134"/>
      <c r="AH29" s="26"/>
      <c r="AI29" s="362"/>
      <c r="AJ29" s="362"/>
      <c r="AK29" s="362"/>
      <c r="AL29" s="362"/>
    </row>
    <row r="30" spans="1:38" ht="88.5" customHeight="1">
      <c r="A30" s="10"/>
      <c r="B30" s="25"/>
      <c r="C30" s="163"/>
      <c r="D30" s="166"/>
      <c r="E30" s="163"/>
      <c r="F30" s="155"/>
      <c r="G30" s="132"/>
      <c r="H30" s="152"/>
      <c r="I30" s="155"/>
      <c r="J30" s="146"/>
      <c r="K30" s="146"/>
      <c r="L30" s="146"/>
      <c r="M30" s="158"/>
      <c r="N30" s="159"/>
      <c r="O30" s="137"/>
      <c r="P30" s="182"/>
      <c r="Q30" s="140"/>
      <c r="R30" s="140"/>
      <c r="S30" s="143"/>
      <c r="T30" s="140"/>
      <c r="U30" s="140"/>
      <c r="V30" s="146"/>
      <c r="W30" s="127"/>
      <c r="X30" s="146"/>
      <c r="Y30" s="127"/>
      <c r="Z30" s="159"/>
      <c r="AA30" s="231"/>
      <c r="AB30" s="72" t="s">
        <v>137</v>
      </c>
      <c r="AC30" s="112" t="s">
        <v>138</v>
      </c>
      <c r="AD30" s="50" t="s">
        <v>103</v>
      </c>
      <c r="AE30" s="11">
        <v>44927</v>
      </c>
      <c r="AF30" s="11">
        <v>45291</v>
      </c>
      <c r="AG30" s="134"/>
      <c r="AH30" s="26"/>
      <c r="AI30" s="362"/>
      <c r="AJ30" s="362"/>
      <c r="AK30" s="362"/>
      <c r="AL30" s="362"/>
    </row>
    <row r="31" spans="1:38" ht="168" customHeight="1">
      <c r="A31" s="315"/>
      <c r="B31" s="356"/>
      <c r="C31" s="161">
        <v>4</v>
      </c>
      <c r="D31" s="164" t="s">
        <v>139</v>
      </c>
      <c r="E31" s="161" t="s">
        <v>140</v>
      </c>
      <c r="F31" s="150" t="s">
        <v>141</v>
      </c>
      <c r="G31" s="153" t="s">
        <v>41</v>
      </c>
      <c r="H31" s="150" t="s">
        <v>142</v>
      </c>
      <c r="I31" s="153" t="s">
        <v>143</v>
      </c>
      <c r="J31" s="144" t="s">
        <v>144</v>
      </c>
      <c r="K31" s="192">
        <f>IF( J31="Muy baja",20%,IF( J31="Baja",40%,IF( J31="Media",60%,IF(J31 ="Alta",80%,IF( J31="Muy alta",100%)))))</f>
        <v>0.6</v>
      </c>
      <c r="L31" s="144" t="s">
        <v>54</v>
      </c>
      <c r="M31" s="192">
        <f>IF( L31="Leve",20%,
IF(L31="Menor",40%,
IF( L31="Moderado",60%,
IF(L31="Mayor",80%,
IF( L31="Catastrófico",100%)))))</f>
        <v>0.8</v>
      </c>
      <c r="N31" s="128" t="s">
        <v>84</v>
      </c>
      <c r="O31" s="40" t="s">
        <v>145</v>
      </c>
      <c r="P31" s="110" t="s">
        <v>146</v>
      </c>
      <c r="Q31" s="108" t="s">
        <v>65</v>
      </c>
      <c r="R31" s="108" t="s">
        <v>49</v>
      </c>
      <c r="S31" s="107" t="s">
        <v>147</v>
      </c>
      <c r="T31" s="108" t="s">
        <v>51</v>
      </c>
      <c r="U31" s="108" t="s">
        <v>52</v>
      </c>
      <c r="V31" s="144" t="s">
        <v>53</v>
      </c>
      <c r="W31" s="147">
        <v>0.18</v>
      </c>
      <c r="X31" s="144" t="s">
        <v>54</v>
      </c>
      <c r="Y31" s="147">
        <v>0.8</v>
      </c>
      <c r="Z31" s="128" t="s">
        <v>84</v>
      </c>
      <c r="AA31" s="307" t="s">
        <v>56</v>
      </c>
      <c r="AB31" s="71" t="s">
        <v>148</v>
      </c>
      <c r="AC31" s="112" t="s">
        <v>149</v>
      </c>
      <c r="AD31" s="45" t="s">
        <v>150</v>
      </c>
      <c r="AE31" s="46">
        <v>44958</v>
      </c>
      <c r="AF31" s="46">
        <v>45230</v>
      </c>
      <c r="AG31" s="112" t="s">
        <v>151</v>
      </c>
      <c r="AH31" s="337"/>
      <c r="AI31" s="315"/>
      <c r="AJ31" s="315"/>
      <c r="AK31" s="315"/>
      <c r="AL31" s="315"/>
    </row>
    <row r="32" spans="1:38" ht="102" customHeight="1">
      <c r="A32" s="315"/>
      <c r="B32" s="356"/>
      <c r="C32" s="162"/>
      <c r="D32" s="165"/>
      <c r="E32" s="162"/>
      <c r="F32" s="151"/>
      <c r="G32" s="154"/>
      <c r="H32" s="151"/>
      <c r="I32" s="154"/>
      <c r="J32" s="145"/>
      <c r="K32" s="193"/>
      <c r="L32" s="145"/>
      <c r="M32" s="193"/>
      <c r="N32" s="129"/>
      <c r="O32" s="136" t="s">
        <v>152</v>
      </c>
      <c r="P32" s="133" t="s">
        <v>153</v>
      </c>
      <c r="Q32" s="139" t="s">
        <v>48</v>
      </c>
      <c r="R32" s="139" t="s">
        <v>49</v>
      </c>
      <c r="S32" s="142" t="s">
        <v>127</v>
      </c>
      <c r="T32" s="139" t="s">
        <v>73</v>
      </c>
      <c r="U32" s="139" t="s">
        <v>154</v>
      </c>
      <c r="V32" s="145"/>
      <c r="W32" s="148"/>
      <c r="X32" s="145"/>
      <c r="Y32" s="148"/>
      <c r="Z32" s="129"/>
      <c r="AA32" s="308"/>
      <c r="AB32" s="71" t="s">
        <v>155</v>
      </c>
      <c r="AC32" s="112" t="s">
        <v>156</v>
      </c>
      <c r="AD32" s="45" t="s">
        <v>90</v>
      </c>
      <c r="AE32" s="46">
        <v>45231</v>
      </c>
      <c r="AF32" s="46">
        <v>45291</v>
      </c>
      <c r="AG32" s="305" t="s">
        <v>157</v>
      </c>
      <c r="AH32" s="337"/>
      <c r="AI32" s="315"/>
      <c r="AJ32" s="315"/>
      <c r="AK32" s="315"/>
      <c r="AL32" s="315"/>
    </row>
    <row r="33" spans="1:38" ht="102" customHeight="1">
      <c r="A33" s="315"/>
      <c r="B33" s="356"/>
      <c r="C33" s="163"/>
      <c r="D33" s="166"/>
      <c r="E33" s="163"/>
      <c r="F33" s="152"/>
      <c r="G33" s="155"/>
      <c r="H33" s="152"/>
      <c r="I33" s="155"/>
      <c r="J33" s="146"/>
      <c r="K33" s="194"/>
      <c r="L33" s="146"/>
      <c r="M33" s="194"/>
      <c r="N33" s="159"/>
      <c r="O33" s="138"/>
      <c r="P33" s="135"/>
      <c r="Q33" s="141"/>
      <c r="R33" s="141"/>
      <c r="S33" s="160"/>
      <c r="T33" s="141"/>
      <c r="U33" s="141"/>
      <c r="V33" s="146"/>
      <c r="W33" s="149"/>
      <c r="X33" s="146"/>
      <c r="Y33" s="149"/>
      <c r="Z33" s="159"/>
      <c r="AA33" s="309"/>
      <c r="AB33" s="71" t="s">
        <v>158</v>
      </c>
      <c r="AC33" s="112" t="s">
        <v>159</v>
      </c>
      <c r="AD33" s="45" t="s">
        <v>90</v>
      </c>
      <c r="AE33" s="46">
        <v>45200</v>
      </c>
      <c r="AF33" s="46">
        <v>45291</v>
      </c>
      <c r="AG33" s="306"/>
      <c r="AH33" s="337"/>
      <c r="AI33" s="315"/>
      <c r="AJ33" s="315"/>
      <c r="AK33" s="315"/>
      <c r="AL33" s="315"/>
    </row>
    <row r="34" spans="1:38" ht="110.25" customHeight="1">
      <c r="A34" s="315"/>
      <c r="B34" s="356"/>
      <c r="C34" s="161">
        <v>5</v>
      </c>
      <c r="D34" s="164" t="s">
        <v>160</v>
      </c>
      <c r="E34" s="161" t="s">
        <v>161</v>
      </c>
      <c r="F34" s="153" t="s">
        <v>162</v>
      </c>
      <c r="G34" s="153" t="s">
        <v>163</v>
      </c>
      <c r="H34" s="150" t="s">
        <v>164</v>
      </c>
      <c r="I34" s="153" t="s">
        <v>165</v>
      </c>
      <c r="J34" s="144" t="s">
        <v>84</v>
      </c>
      <c r="K34" s="156">
        <f>IF( J34="Muy baja",20%,IF( J34="Baja",40%,IF( J34="Media",60%,IF(J34 ="Alta",80%,IF( J34="Muy alta",100%)))))</f>
        <v>0.8</v>
      </c>
      <c r="L34" s="144" t="s">
        <v>54</v>
      </c>
      <c r="M34" s="192">
        <f>IF( L34="Leve",20%,
IF(L34="Menor",40%,
IF( L34="Moderado",60%,
IF(L34="Mayor",80%,
IF( L34="Catastrófico",100%)))))</f>
        <v>0.8</v>
      </c>
      <c r="N34" s="128" t="s">
        <v>84</v>
      </c>
      <c r="O34" s="96" t="s">
        <v>166</v>
      </c>
      <c r="P34" s="89" t="s">
        <v>167</v>
      </c>
      <c r="Q34" s="92" t="s">
        <v>65</v>
      </c>
      <c r="R34" s="92" t="s">
        <v>49</v>
      </c>
      <c r="S34" s="93" t="s">
        <v>168</v>
      </c>
      <c r="T34" s="108" t="s">
        <v>51</v>
      </c>
      <c r="U34" s="108" t="s">
        <v>52</v>
      </c>
      <c r="V34" s="144" t="s">
        <v>53</v>
      </c>
      <c r="W34" s="147">
        <v>0.06</v>
      </c>
      <c r="X34" s="144" t="s">
        <v>54</v>
      </c>
      <c r="Y34" s="147">
        <v>0.8</v>
      </c>
      <c r="Z34" s="128" t="s">
        <v>84</v>
      </c>
      <c r="AA34" s="130" t="s">
        <v>56</v>
      </c>
      <c r="AB34" s="71" t="s">
        <v>169</v>
      </c>
      <c r="AC34" s="112" t="s">
        <v>170</v>
      </c>
      <c r="AD34" s="45" t="s">
        <v>171</v>
      </c>
      <c r="AE34" s="46">
        <v>44958</v>
      </c>
      <c r="AF34" s="46">
        <v>45275</v>
      </c>
      <c r="AG34" s="133" t="s">
        <v>172</v>
      </c>
      <c r="AH34" s="337"/>
      <c r="AI34" s="315"/>
      <c r="AJ34" s="315"/>
      <c r="AK34" s="315"/>
      <c r="AL34" s="315"/>
    </row>
    <row r="35" spans="1:38" ht="110.25" customHeight="1">
      <c r="A35" s="315"/>
      <c r="B35" s="356"/>
      <c r="C35" s="162"/>
      <c r="D35" s="165"/>
      <c r="E35" s="162"/>
      <c r="F35" s="154"/>
      <c r="G35" s="154"/>
      <c r="H35" s="151"/>
      <c r="I35" s="154"/>
      <c r="J35" s="145"/>
      <c r="K35" s="157"/>
      <c r="L35" s="145"/>
      <c r="M35" s="193"/>
      <c r="N35" s="129"/>
      <c r="O35" s="40" t="s">
        <v>173</v>
      </c>
      <c r="P35" s="110" t="s">
        <v>174</v>
      </c>
      <c r="Q35" s="108" t="s">
        <v>65</v>
      </c>
      <c r="R35" s="108" t="s">
        <v>49</v>
      </c>
      <c r="S35" s="107" t="s">
        <v>175</v>
      </c>
      <c r="T35" s="108" t="s">
        <v>51</v>
      </c>
      <c r="U35" s="108" t="s">
        <v>52</v>
      </c>
      <c r="V35" s="145"/>
      <c r="W35" s="148"/>
      <c r="X35" s="145"/>
      <c r="Y35" s="148"/>
      <c r="Z35" s="129"/>
      <c r="AA35" s="131"/>
      <c r="AB35" s="71" t="s">
        <v>176</v>
      </c>
      <c r="AC35" s="112" t="s">
        <v>177</v>
      </c>
      <c r="AD35" s="45" t="s">
        <v>178</v>
      </c>
      <c r="AE35" s="46">
        <v>44958</v>
      </c>
      <c r="AF35" s="46">
        <v>45275</v>
      </c>
      <c r="AG35" s="134"/>
      <c r="AH35" s="337"/>
      <c r="AI35" s="315"/>
      <c r="AJ35" s="315"/>
      <c r="AK35" s="315"/>
      <c r="AL35" s="315"/>
    </row>
    <row r="36" spans="1:38" ht="184.5" customHeight="1">
      <c r="A36" s="315"/>
      <c r="B36" s="356"/>
      <c r="C36" s="162"/>
      <c r="D36" s="165"/>
      <c r="E36" s="162"/>
      <c r="F36" s="154"/>
      <c r="G36" s="154"/>
      <c r="H36" s="151"/>
      <c r="I36" s="154"/>
      <c r="J36" s="145"/>
      <c r="K36" s="157"/>
      <c r="L36" s="145"/>
      <c r="M36" s="193"/>
      <c r="N36" s="129"/>
      <c r="O36" s="40" t="s">
        <v>179</v>
      </c>
      <c r="P36" s="110" t="s">
        <v>180</v>
      </c>
      <c r="Q36" s="108" t="s">
        <v>65</v>
      </c>
      <c r="R36" s="108" t="s">
        <v>49</v>
      </c>
      <c r="S36" s="107" t="s">
        <v>181</v>
      </c>
      <c r="T36" s="108" t="s">
        <v>51</v>
      </c>
      <c r="U36" s="108" t="s">
        <v>52</v>
      </c>
      <c r="V36" s="145"/>
      <c r="W36" s="148"/>
      <c r="X36" s="145"/>
      <c r="Y36" s="148"/>
      <c r="Z36" s="129"/>
      <c r="AA36" s="131"/>
      <c r="AB36" s="71" t="s">
        <v>182</v>
      </c>
      <c r="AC36" s="112" t="s">
        <v>183</v>
      </c>
      <c r="AD36" s="45" t="s">
        <v>184</v>
      </c>
      <c r="AE36" s="46">
        <v>44927</v>
      </c>
      <c r="AF36" s="46">
        <v>45275</v>
      </c>
      <c r="AG36" s="134"/>
      <c r="AH36" s="337"/>
      <c r="AI36" s="315"/>
      <c r="AJ36" s="315"/>
      <c r="AK36" s="315"/>
      <c r="AL36" s="315"/>
    </row>
    <row r="37" spans="1:38" ht="184.5" customHeight="1">
      <c r="A37" s="315"/>
      <c r="B37" s="356"/>
      <c r="C37" s="162"/>
      <c r="D37" s="165"/>
      <c r="E37" s="162"/>
      <c r="F37" s="154"/>
      <c r="G37" s="154"/>
      <c r="H37" s="151"/>
      <c r="I37" s="154"/>
      <c r="J37" s="145"/>
      <c r="K37" s="157"/>
      <c r="L37" s="145"/>
      <c r="M37" s="193"/>
      <c r="N37" s="129"/>
      <c r="O37" s="136" t="s">
        <v>185</v>
      </c>
      <c r="P37" s="133" t="s">
        <v>186</v>
      </c>
      <c r="Q37" s="139" t="s">
        <v>65</v>
      </c>
      <c r="R37" s="139" t="s">
        <v>49</v>
      </c>
      <c r="S37" s="142" t="s">
        <v>187</v>
      </c>
      <c r="T37" s="139" t="s">
        <v>51</v>
      </c>
      <c r="U37" s="139" t="s">
        <v>52</v>
      </c>
      <c r="V37" s="145"/>
      <c r="W37" s="148"/>
      <c r="X37" s="145"/>
      <c r="Y37" s="148"/>
      <c r="Z37" s="129"/>
      <c r="AA37" s="131"/>
      <c r="AB37" s="71" t="s">
        <v>188</v>
      </c>
      <c r="AC37" s="112" t="s">
        <v>189</v>
      </c>
      <c r="AD37" s="45" t="s">
        <v>190</v>
      </c>
      <c r="AE37" s="46" t="s">
        <v>191</v>
      </c>
      <c r="AF37" s="46">
        <v>45275</v>
      </c>
      <c r="AG37" s="134"/>
      <c r="AH37" s="337"/>
      <c r="AI37" s="315"/>
      <c r="AJ37" s="315"/>
      <c r="AK37" s="315"/>
      <c r="AL37" s="315"/>
    </row>
    <row r="38" spans="1:38" ht="69" customHeight="1">
      <c r="A38" s="315"/>
      <c r="B38" s="356"/>
      <c r="C38" s="162"/>
      <c r="D38" s="165"/>
      <c r="E38" s="162"/>
      <c r="F38" s="154"/>
      <c r="G38" s="154"/>
      <c r="H38" s="151"/>
      <c r="I38" s="154"/>
      <c r="J38" s="145"/>
      <c r="K38" s="157"/>
      <c r="L38" s="145"/>
      <c r="M38" s="193"/>
      <c r="N38" s="129"/>
      <c r="O38" s="138"/>
      <c r="P38" s="135"/>
      <c r="Q38" s="141"/>
      <c r="R38" s="141"/>
      <c r="S38" s="160"/>
      <c r="T38" s="141"/>
      <c r="U38" s="141"/>
      <c r="V38" s="145"/>
      <c r="W38" s="148"/>
      <c r="X38" s="145"/>
      <c r="Y38" s="148"/>
      <c r="Z38" s="129"/>
      <c r="AA38" s="131"/>
      <c r="AB38" s="71" t="s">
        <v>192</v>
      </c>
      <c r="AC38" s="112" t="s">
        <v>193</v>
      </c>
      <c r="AD38" s="45" t="s">
        <v>194</v>
      </c>
      <c r="AE38" s="46">
        <v>45170</v>
      </c>
      <c r="AF38" s="46">
        <v>45275</v>
      </c>
      <c r="AG38" s="134"/>
      <c r="AH38" s="337"/>
      <c r="AI38" s="315"/>
      <c r="AJ38" s="315"/>
      <c r="AK38" s="315"/>
      <c r="AL38" s="315"/>
    </row>
    <row r="39" spans="1:38" ht="126.75" customHeight="1">
      <c r="A39" s="315"/>
      <c r="B39" s="356"/>
      <c r="C39" s="162"/>
      <c r="D39" s="165"/>
      <c r="E39" s="162"/>
      <c r="F39" s="154"/>
      <c r="G39" s="154"/>
      <c r="H39" s="151"/>
      <c r="I39" s="154"/>
      <c r="J39" s="145"/>
      <c r="K39" s="157"/>
      <c r="L39" s="145"/>
      <c r="M39" s="193"/>
      <c r="N39" s="129"/>
      <c r="O39" s="136" t="s">
        <v>195</v>
      </c>
      <c r="P39" s="133" t="s">
        <v>196</v>
      </c>
      <c r="Q39" s="139" t="s">
        <v>65</v>
      </c>
      <c r="R39" s="139" t="s">
        <v>49</v>
      </c>
      <c r="S39" s="142" t="s">
        <v>197</v>
      </c>
      <c r="T39" s="139" t="s">
        <v>51</v>
      </c>
      <c r="U39" s="139" t="s">
        <v>52</v>
      </c>
      <c r="V39" s="145"/>
      <c r="W39" s="148"/>
      <c r="X39" s="145"/>
      <c r="Y39" s="148"/>
      <c r="Z39" s="129"/>
      <c r="AA39" s="131"/>
      <c r="AB39" s="71" t="s">
        <v>198</v>
      </c>
      <c r="AC39" s="112" t="s">
        <v>199</v>
      </c>
      <c r="AD39" s="45" t="s">
        <v>200</v>
      </c>
      <c r="AE39" s="46">
        <v>44927</v>
      </c>
      <c r="AF39" s="46">
        <v>45275</v>
      </c>
      <c r="AG39" s="134"/>
      <c r="AH39" s="337"/>
      <c r="AI39" s="315"/>
      <c r="AJ39" s="315"/>
      <c r="AK39" s="315"/>
      <c r="AL39" s="315"/>
    </row>
    <row r="40" spans="1:38" ht="110.25" customHeight="1">
      <c r="A40" s="315"/>
      <c r="B40" s="356"/>
      <c r="C40" s="163"/>
      <c r="D40" s="166"/>
      <c r="E40" s="163"/>
      <c r="F40" s="155"/>
      <c r="G40" s="155"/>
      <c r="H40" s="152"/>
      <c r="I40" s="155"/>
      <c r="J40" s="146"/>
      <c r="K40" s="158"/>
      <c r="L40" s="146"/>
      <c r="M40" s="194"/>
      <c r="N40" s="159"/>
      <c r="O40" s="138"/>
      <c r="P40" s="135"/>
      <c r="Q40" s="141"/>
      <c r="R40" s="141"/>
      <c r="S40" s="160"/>
      <c r="T40" s="141"/>
      <c r="U40" s="141"/>
      <c r="V40" s="146"/>
      <c r="W40" s="149"/>
      <c r="X40" s="146"/>
      <c r="Y40" s="149"/>
      <c r="Z40" s="159"/>
      <c r="AA40" s="132"/>
      <c r="AB40" s="71" t="s">
        <v>201</v>
      </c>
      <c r="AC40" s="112" t="s">
        <v>202</v>
      </c>
      <c r="AD40" s="45" t="s">
        <v>203</v>
      </c>
      <c r="AE40" s="46">
        <v>44929</v>
      </c>
      <c r="AF40" s="46">
        <v>45275</v>
      </c>
      <c r="AG40" s="135"/>
      <c r="AH40" s="337"/>
      <c r="AI40" s="315"/>
      <c r="AJ40" s="315"/>
      <c r="AK40" s="315"/>
      <c r="AL40" s="315"/>
    </row>
    <row r="41" spans="1:38" ht="144" customHeight="1">
      <c r="A41" s="315"/>
      <c r="B41" s="356"/>
      <c r="C41" s="161">
        <v>6</v>
      </c>
      <c r="D41" s="164" t="s">
        <v>160</v>
      </c>
      <c r="E41" s="161" t="s">
        <v>204</v>
      </c>
      <c r="F41" s="153" t="s">
        <v>205</v>
      </c>
      <c r="G41" s="130" t="s">
        <v>206</v>
      </c>
      <c r="H41" s="150" t="s">
        <v>207</v>
      </c>
      <c r="I41" s="153" t="s">
        <v>208</v>
      </c>
      <c r="J41" s="144" t="s">
        <v>144</v>
      </c>
      <c r="K41" s="156">
        <f>IF( J41="Muy baja",20%,IF( J41="Baja",40%,IF( J41="Media",60%,IF(J41 ="Alta",80%,IF( J41="Muy alta",100%)))))</f>
        <v>0.6</v>
      </c>
      <c r="L41" s="144" t="s">
        <v>45</v>
      </c>
      <c r="M41" s="156">
        <f>IF(L41="Leve",20%,
IF(L41="Menor",40%,
IF(L41="Moderado",60%,
IF(L41="Mayor",80%,
IF( L41="Catastrófico", 100%)))))</f>
        <v>1</v>
      </c>
      <c r="N41" s="128" t="s">
        <v>209</v>
      </c>
      <c r="O41" s="40" t="s">
        <v>210</v>
      </c>
      <c r="P41" s="110" t="s">
        <v>211</v>
      </c>
      <c r="Q41" s="108" t="s">
        <v>65</v>
      </c>
      <c r="R41" s="108" t="s">
        <v>49</v>
      </c>
      <c r="S41" s="107" t="s">
        <v>127</v>
      </c>
      <c r="T41" s="108" t="s">
        <v>51</v>
      </c>
      <c r="U41" s="108" t="s">
        <v>52</v>
      </c>
      <c r="V41" s="144" t="s">
        <v>53</v>
      </c>
      <c r="W41" s="147">
        <v>0.25</v>
      </c>
      <c r="X41" s="144" t="s">
        <v>54</v>
      </c>
      <c r="Y41" s="147">
        <v>0.75</v>
      </c>
      <c r="Z41" s="128" t="s">
        <v>84</v>
      </c>
      <c r="AA41" s="130" t="s">
        <v>56</v>
      </c>
      <c r="AB41" s="45" t="s">
        <v>212</v>
      </c>
      <c r="AC41" s="112" t="s">
        <v>213</v>
      </c>
      <c r="AD41" s="45" t="s">
        <v>214</v>
      </c>
      <c r="AE41" s="46">
        <v>45017</v>
      </c>
      <c r="AF41" s="46">
        <v>45275</v>
      </c>
      <c r="AG41" s="305" t="s">
        <v>215</v>
      </c>
      <c r="AH41" s="337"/>
      <c r="AI41" s="315"/>
      <c r="AJ41" s="315"/>
      <c r="AK41" s="315"/>
      <c r="AL41" s="315"/>
    </row>
    <row r="42" spans="1:38" ht="144" customHeight="1">
      <c r="A42" s="315"/>
      <c r="B42" s="356"/>
      <c r="C42" s="162"/>
      <c r="D42" s="165"/>
      <c r="E42" s="162"/>
      <c r="F42" s="154"/>
      <c r="G42" s="131"/>
      <c r="H42" s="151"/>
      <c r="I42" s="154"/>
      <c r="J42" s="145"/>
      <c r="K42" s="157"/>
      <c r="L42" s="145"/>
      <c r="M42" s="157"/>
      <c r="N42" s="129"/>
      <c r="O42" s="96" t="s">
        <v>216</v>
      </c>
      <c r="P42" s="110" t="s">
        <v>217</v>
      </c>
      <c r="Q42" s="92" t="s">
        <v>48</v>
      </c>
      <c r="R42" s="92" t="s">
        <v>49</v>
      </c>
      <c r="S42" s="107" t="s">
        <v>127</v>
      </c>
      <c r="T42" s="108" t="s">
        <v>51</v>
      </c>
      <c r="U42" s="108" t="s">
        <v>52</v>
      </c>
      <c r="V42" s="145"/>
      <c r="W42" s="148"/>
      <c r="X42" s="145"/>
      <c r="Y42" s="148"/>
      <c r="Z42" s="129"/>
      <c r="AA42" s="131"/>
      <c r="AB42" s="45" t="s">
        <v>218</v>
      </c>
      <c r="AC42" s="112" t="s">
        <v>219</v>
      </c>
      <c r="AD42" s="45" t="s">
        <v>220</v>
      </c>
      <c r="AE42" s="46">
        <v>45017</v>
      </c>
      <c r="AF42" s="46">
        <v>45290</v>
      </c>
      <c r="AG42" s="310"/>
      <c r="AH42" s="337"/>
      <c r="AI42" s="315"/>
      <c r="AJ42" s="315"/>
      <c r="AK42" s="315"/>
      <c r="AL42" s="315"/>
    </row>
    <row r="43" spans="1:38" ht="110.25" customHeight="1">
      <c r="A43" s="315"/>
      <c r="B43" s="356"/>
      <c r="C43" s="162"/>
      <c r="D43" s="165"/>
      <c r="E43" s="162"/>
      <c r="F43" s="154"/>
      <c r="G43" s="131"/>
      <c r="H43" s="151"/>
      <c r="I43" s="154"/>
      <c r="J43" s="145"/>
      <c r="K43" s="157"/>
      <c r="L43" s="145"/>
      <c r="M43" s="157"/>
      <c r="N43" s="129"/>
      <c r="O43" s="136" t="s">
        <v>221</v>
      </c>
      <c r="P43" s="133" t="s">
        <v>222</v>
      </c>
      <c r="Q43" s="139" t="s">
        <v>71</v>
      </c>
      <c r="R43" s="139" t="s">
        <v>49</v>
      </c>
      <c r="S43" s="142" t="s">
        <v>127</v>
      </c>
      <c r="T43" s="139" t="s">
        <v>73</v>
      </c>
      <c r="U43" s="139" t="s">
        <v>52</v>
      </c>
      <c r="V43" s="145"/>
      <c r="W43" s="148"/>
      <c r="X43" s="145"/>
      <c r="Y43" s="148"/>
      <c r="Z43" s="129"/>
      <c r="AA43" s="131"/>
      <c r="AB43" s="71" t="s">
        <v>223</v>
      </c>
      <c r="AC43" s="112" t="s">
        <v>224</v>
      </c>
      <c r="AD43" s="45" t="s">
        <v>214</v>
      </c>
      <c r="AE43" s="46">
        <v>44986</v>
      </c>
      <c r="AF43" s="46">
        <v>45138</v>
      </c>
      <c r="AG43" s="310"/>
      <c r="AH43" s="337"/>
      <c r="AI43" s="315"/>
      <c r="AJ43" s="315"/>
      <c r="AK43" s="315"/>
      <c r="AL43" s="315"/>
    </row>
    <row r="44" spans="1:38" ht="123" customHeight="1">
      <c r="A44" s="315"/>
      <c r="B44" s="356"/>
      <c r="C44" s="163"/>
      <c r="D44" s="166"/>
      <c r="E44" s="163"/>
      <c r="F44" s="155"/>
      <c r="G44" s="132"/>
      <c r="H44" s="152"/>
      <c r="I44" s="155"/>
      <c r="J44" s="146"/>
      <c r="K44" s="158"/>
      <c r="L44" s="146"/>
      <c r="M44" s="158"/>
      <c r="N44" s="159"/>
      <c r="O44" s="138"/>
      <c r="P44" s="135"/>
      <c r="Q44" s="141"/>
      <c r="R44" s="141"/>
      <c r="S44" s="160"/>
      <c r="T44" s="141"/>
      <c r="U44" s="141"/>
      <c r="V44" s="146"/>
      <c r="W44" s="149"/>
      <c r="X44" s="146"/>
      <c r="Y44" s="149"/>
      <c r="Z44" s="159"/>
      <c r="AA44" s="132"/>
      <c r="AB44" s="71" t="s">
        <v>225</v>
      </c>
      <c r="AC44" s="112" t="s">
        <v>226</v>
      </c>
      <c r="AD44" s="45" t="s">
        <v>214</v>
      </c>
      <c r="AE44" s="46">
        <v>45139</v>
      </c>
      <c r="AF44" s="46">
        <v>45291</v>
      </c>
      <c r="AG44" s="306"/>
      <c r="AH44" s="337"/>
      <c r="AI44" s="315"/>
      <c r="AJ44" s="315"/>
      <c r="AK44" s="315"/>
      <c r="AL44" s="315"/>
    </row>
    <row r="45" spans="1:38" ht="120.75" customHeight="1">
      <c r="A45" s="315"/>
      <c r="B45" s="356"/>
      <c r="C45" s="161">
        <v>7</v>
      </c>
      <c r="D45" s="164" t="s">
        <v>160</v>
      </c>
      <c r="E45" s="161" t="s">
        <v>227</v>
      </c>
      <c r="F45" s="153" t="s">
        <v>228</v>
      </c>
      <c r="G45" s="130" t="s">
        <v>229</v>
      </c>
      <c r="H45" s="150" t="s">
        <v>230</v>
      </c>
      <c r="I45" s="153" t="s">
        <v>231</v>
      </c>
      <c r="J45" s="144" t="s">
        <v>53</v>
      </c>
      <c r="K45" s="156">
        <f>IF( J45="Muy baja",20%,IF( J45="Baja",40%,IF( J45="Media",60%,IF(J45 ="Alta",80%,IF( J45="Muy alta",100%)))))</f>
        <v>0.2</v>
      </c>
      <c r="L45" s="144" t="s">
        <v>45</v>
      </c>
      <c r="M45" s="156">
        <f>IF(L45="Leve",20%,
IF(L45="Menor",40%,
IF(L45="Moderado",60%,
IF(L45="Mayor",80%,
IF( L45="Catastrófico", 100%)))))</f>
        <v>1</v>
      </c>
      <c r="N45" s="226" t="s">
        <v>209</v>
      </c>
      <c r="O45" s="40" t="s">
        <v>232</v>
      </c>
      <c r="P45" s="110" t="s">
        <v>233</v>
      </c>
      <c r="Q45" s="108" t="s">
        <v>65</v>
      </c>
      <c r="R45" s="108" t="s">
        <v>49</v>
      </c>
      <c r="S45" s="107" t="s">
        <v>234</v>
      </c>
      <c r="T45" s="108" t="s">
        <v>51</v>
      </c>
      <c r="U45" s="108" t="s">
        <v>52</v>
      </c>
      <c r="V45" s="144" t="s">
        <v>53</v>
      </c>
      <c r="W45" s="147">
        <v>7.0000000000000007E-2</v>
      </c>
      <c r="X45" s="144" t="s">
        <v>235</v>
      </c>
      <c r="Y45" s="147">
        <v>0.6</v>
      </c>
      <c r="Z45" s="128" t="s">
        <v>236</v>
      </c>
      <c r="AA45" s="130" t="s">
        <v>237</v>
      </c>
      <c r="AB45" s="71" t="s">
        <v>238</v>
      </c>
      <c r="AC45" s="112" t="s">
        <v>239</v>
      </c>
      <c r="AD45" s="45" t="s">
        <v>190</v>
      </c>
      <c r="AE45" s="46">
        <v>44958</v>
      </c>
      <c r="AF45" s="46">
        <v>45275</v>
      </c>
      <c r="AG45" s="133" t="s">
        <v>240</v>
      </c>
      <c r="AH45" s="337"/>
      <c r="AI45" s="315"/>
      <c r="AJ45" s="315"/>
      <c r="AK45" s="315"/>
      <c r="AL45" s="315"/>
    </row>
    <row r="46" spans="1:38" ht="119.25" customHeight="1">
      <c r="A46" s="315"/>
      <c r="B46" s="356"/>
      <c r="C46" s="162"/>
      <c r="D46" s="165"/>
      <c r="E46" s="162"/>
      <c r="F46" s="154"/>
      <c r="G46" s="131"/>
      <c r="H46" s="151"/>
      <c r="I46" s="154"/>
      <c r="J46" s="145"/>
      <c r="K46" s="157"/>
      <c r="L46" s="145"/>
      <c r="M46" s="157"/>
      <c r="N46" s="227"/>
      <c r="O46" s="136" t="s">
        <v>241</v>
      </c>
      <c r="P46" s="133" t="s">
        <v>242</v>
      </c>
      <c r="Q46" s="139" t="s">
        <v>65</v>
      </c>
      <c r="R46" s="139" t="s">
        <v>49</v>
      </c>
      <c r="S46" s="142" t="s">
        <v>234</v>
      </c>
      <c r="T46" s="139" t="s">
        <v>51</v>
      </c>
      <c r="U46" s="139" t="s">
        <v>52</v>
      </c>
      <c r="V46" s="145"/>
      <c r="W46" s="148"/>
      <c r="X46" s="145"/>
      <c r="Y46" s="148"/>
      <c r="Z46" s="129"/>
      <c r="AA46" s="131"/>
      <c r="AB46" s="71" t="s">
        <v>243</v>
      </c>
      <c r="AC46" s="112" t="s">
        <v>244</v>
      </c>
      <c r="AD46" s="45" t="s">
        <v>190</v>
      </c>
      <c r="AE46" s="46">
        <v>45017</v>
      </c>
      <c r="AF46" s="46">
        <v>45107</v>
      </c>
      <c r="AG46" s="134"/>
      <c r="AH46" s="337"/>
      <c r="AI46" s="315"/>
      <c r="AJ46" s="315"/>
      <c r="AK46" s="315"/>
      <c r="AL46" s="315"/>
    </row>
    <row r="47" spans="1:38" ht="119.25" customHeight="1">
      <c r="A47" s="315"/>
      <c r="B47" s="356"/>
      <c r="C47" s="163"/>
      <c r="D47" s="166"/>
      <c r="E47" s="163"/>
      <c r="F47" s="155"/>
      <c r="G47" s="132"/>
      <c r="H47" s="152"/>
      <c r="I47" s="155"/>
      <c r="J47" s="146"/>
      <c r="K47" s="158"/>
      <c r="L47" s="146"/>
      <c r="M47" s="158"/>
      <c r="N47" s="228"/>
      <c r="O47" s="138"/>
      <c r="P47" s="135"/>
      <c r="Q47" s="141"/>
      <c r="R47" s="141"/>
      <c r="S47" s="160"/>
      <c r="T47" s="141"/>
      <c r="U47" s="141"/>
      <c r="V47" s="146"/>
      <c r="W47" s="149"/>
      <c r="X47" s="146"/>
      <c r="Y47" s="149"/>
      <c r="Z47" s="159"/>
      <c r="AA47" s="132"/>
      <c r="AB47" s="71" t="s">
        <v>245</v>
      </c>
      <c r="AC47" s="112" t="s">
        <v>246</v>
      </c>
      <c r="AD47" s="45" t="s">
        <v>247</v>
      </c>
      <c r="AE47" s="46">
        <v>45017</v>
      </c>
      <c r="AF47" s="46">
        <v>45290</v>
      </c>
      <c r="AG47" s="135"/>
      <c r="AH47" s="337"/>
      <c r="AI47" s="315"/>
      <c r="AJ47" s="315"/>
      <c r="AK47" s="315"/>
      <c r="AL47" s="315"/>
    </row>
    <row r="48" spans="1:38" ht="90" customHeight="1">
      <c r="A48" s="315"/>
      <c r="B48" s="356"/>
      <c r="C48" s="161">
        <v>8</v>
      </c>
      <c r="D48" s="164" t="s">
        <v>160</v>
      </c>
      <c r="E48" s="161" t="s">
        <v>248</v>
      </c>
      <c r="F48" s="153" t="s">
        <v>249</v>
      </c>
      <c r="G48" s="130" t="s">
        <v>250</v>
      </c>
      <c r="H48" s="150" t="s">
        <v>251</v>
      </c>
      <c r="I48" s="153" t="s">
        <v>252</v>
      </c>
      <c r="J48" s="144" t="s">
        <v>44</v>
      </c>
      <c r="K48" s="156">
        <f>IF( J48="Muy baja",20%,IF( J48="Baja",40%,IF( J48="Media",60%,IF(J48 ="Alta",80%,IF( J48="Muy alta",100%)))))</f>
        <v>0.4</v>
      </c>
      <c r="L48" s="144" t="s">
        <v>54</v>
      </c>
      <c r="M48" s="156">
        <f>IF(L48="Leve",20%,
IF(L48="Menor",40%,
IF(L48="Moderado",60%,
IF(L48="Mayor",80%,
IF( L48="Catastrófico", 100%)))))</f>
        <v>0.8</v>
      </c>
      <c r="N48" s="128" t="s">
        <v>84</v>
      </c>
      <c r="O48" s="136" t="s">
        <v>253</v>
      </c>
      <c r="P48" s="256" t="s">
        <v>254</v>
      </c>
      <c r="Q48" s="139" t="s">
        <v>65</v>
      </c>
      <c r="R48" s="139" t="s">
        <v>49</v>
      </c>
      <c r="S48" s="142" t="s">
        <v>255</v>
      </c>
      <c r="T48" s="139" t="s">
        <v>51</v>
      </c>
      <c r="U48" s="139" t="s">
        <v>52</v>
      </c>
      <c r="V48" s="144" t="s">
        <v>53</v>
      </c>
      <c r="W48" s="125">
        <v>0.05</v>
      </c>
      <c r="X48" s="144" t="s">
        <v>54</v>
      </c>
      <c r="Y48" s="125">
        <v>0.8</v>
      </c>
      <c r="Z48" s="128" t="s">
        <v>84</v>
      </c>
      <c r="AA48" s="130" t="s">
        <v>56</v>
      </c>
      <c r="AB48" s="71" t="s">
        <v>256</v>
      </c>
      <c r="AC48" s="112" t="s">
        <v>257</v>
      </c>
      <c r="AD48" s="45" t="s">
        <v>190</v>
      </c>
      <c r="AE48" s="46">
        <v>44986</v>
      </c>
      <c r="AF48" s="46">
        <v>45275</v>
      </c>
      <c r="AG48" s="133" t="s">
        <v>258</v>
      </c>
      <c r="AH48" s="337"/>
      <c r="AI48" s="315"/>
      <c r="AJ48" s="315"/>
      <c r="AK48" s="315"/>
      <c r="AL48" s="315"/>
    </row>
    <row r="49" spans="1:38" ht="100.5" customHeight="1">
      <c r="A49" s="315"/>
      <c r="B49" s="356"/>
      <c r="C49" s="162"/>
      <c r="D49" s="165"/>
      <c r="E49" s="162"/>
      <c r="F49" s="154"/>
      <c r="G49" s="131"/>
      <c r="H49" s="151"/>
      <c r="I49" s="154"/>
      <c r="J49" s="145"/>
      <c r="K49" s="157"/>
      <c r="L49" s="145"/>
      <c r="M49" s="157"/>
      <c r="N49" s="129"/>
      <c r="O49" s="137"/>
      <c r="P49" s="196"/>
      <c r="Q49" s="140"/>
      <c r="R49" s="140"/>
      <c r="S49" s="143"/>
      <c r="T49" s="140"/>
      <c r="U49" s="140"/>
      <c r="V49" s="145"/>
      <c r="W49" s="126"/>
      <c r="X49" s="145"/>
      <c r="Y49" s="126"/>
      <c r="Z49" s="129"/>
      <c r="AA49" s="131"/>
      <c r="AB49" s="71" t="s">
        <v>259</v>
      </c>
      <c r="AC49" s="112" t="s">
        <v>260</v>
      </c>
      <c r="AD49" s="45" t="s">
        <v>190</v>
      </c>
      <c r="AE49" s="46">
        <v>44986</v>
      </c>
      <c r="AF49" s="46">
        <v>45275</v>
      </c>
      <c r="AG49" s="134"/>
      <c r="AH49" s="337"/>
      <c r="AI49" s="315"/>
      <c r="AJ49" s="315"/>
      <c r="AK49" s="315"/>
      <c r="AL49" s="315"/>
    </row>
    <row r="50" spans="1:38" ht="54.75" customHeight="1">
      <c r="A50" s="315"/>
      <c r="B50" s="356"/>
      <c r="C50" s="162"/>
      <c r="D50" s="165"/>
      <c r="E50" s="162"/>
      <c r="F50" s="154"/>
      <c r="G50" s="131"/>
      <c r="H50" s="151"/>
      <c r="I50" s="154"/>
      <c r="J50" s="145"/>
      <c r="K50" s="157"/>
      <c r="L50" s="145"/>
      <c r="M50" s="157"/>
      <c r="N50" s="129"/>
      <c r="O50" s="138"/>
      <c r="P50" s="196"/>
      <c r="Q50" s="141"/>
      <c r="R50" s="141"/>
      <c r="S50" s="160"/>
      <c r="T50" s="141"/>
      <c r="U50" s="141"/>
      <c r="V50" s="145"/>
      <c r="W50" s="126"/>
      <c r="X50" s="145"/>
      <c r="Y50" s="126"/>
      <c r="Z50" s="129"/>
      <c r="AA50" s="131"/>
      <c r="AB50" s="71" t="s">
        <v>261</v>
      </c>
      <c r="AC50" s="112" t="s">
        <v>262</v>
      </c>
      <c r="AD50" s="45" t="s">
        <v>190</v>
      </c>
      <c r="AE50" s="46">
        <v>44986</v>
      </c>
      <c r="AF50" s="46">
        <v>45275</v>
      </c>
      <c r="AG50" s="134"/>
      <c r="AH50" s="337"/>
      <c r="AI50" s="315"/>
      <c r="AJ50" s="315"/>
      <c r="AK50" s="315"/>
      <c r="AL50" s="315"/>
    </row>
    <row r="51" spans="1:38" ht="119.25" customHeight="1">
      <c r="A51" s="315"/>
      <c r="B51" s="356"/>
      <c r="C51" s="162"/>
      <c r="D51" s="165"/>
      <c r="E51" s="162"/>
      <c r="F51" s="154"/>
      <c r="G51" s="131"/>
      <c r="H51" s="151"/>
      <c r="I51" s="154"/>
      <c r="J51" s="145"/>
      <c r="K51" s="157"/>
      <c r="L51" s="145"/>
      <c r="M51" s="157"/>
      <c r="N51" s="129"/>
      <c r="O51" s="97" t="s">
        <v>263</v>
      </c>
      <c r="P51" s="110" t="s">
        <v>264</v>
      </c>
      <c r="Q51" s="92" t="s">
        <v>65</v>
      </c>
      <c r="R51" s="92" t="s">
        <v>49</v>
      </c>
      <c r="S51" s="107" t="s">
        <v>265</v>
      </c>
      <c r="T51" s="92" t="s">
        <v>51</v>
      </c>
      <c r="U51" s="92" t="s">
        <v>52</v>
      </c>
      <c r="V51" s="145"/>
      <c r="W51" s="126"/>
      <c r="X51" s="145"/>
      <c r="Y51" s="126"/>
      <c r="Z51" s="129"/>
      <c r="AA51" s="131"/>
      <c r="AB51" s="71" t="s">
        <v>266</v>
      </c>
      <c r="AC51" s="112" t="s">
        <v>267</v>
      </c>
      <c r="AD51" s="45" t="s">
        <v>268</v>
      </c>
      <c r="AE51" s="46">
        <v>44986</v>
      </c>
      <c r="AF51" s="46">
        <v>45275</v>
      </c>
      <c r="AG51" s="134"/>
      <c r="AH51" s="337"/>
      <c r="AI51" s="315"/>
      <c r="AJ51" s="315"/>
      <c r="AK51" s="315"/>
      <c r="AL51" s="315"/>
    </row>
    <row r="52" spans="1:38" ht="119.25" customHeight="1">
      <c r="A52" s="315"/>
      <c r="B52" s="356"/>
      <c r="C52" s="163"/>
      <c r="D52" s="166"/>
      <c r="E52" s="163"/>
      <c r="F52" s="155"/>
      <c r="G52" s="132"/>
      <c r="H52" s="152"/>
      <c r="I52" s="155"/>
      <c r="J52" s="146"/>
      <c r="K52" s="158"/>
      <c r="L52" s="146"/>
      <c r="M52" s="158"/>
      <c r="N52" s="159"/>
      <c r="O52" s="97" t="s">
        <v>269</v>
      </c>
      <c r="P52" s="110" t="s">
        <v>270</v>
      </c>
      <c r="Q52" s="92" t="s">
        <v>65</v>
      </c>
      <c r="R52" s="92" t="s">
        <v>49</v>
      </c>
      <c r="S52" s="93" t="s">
        <v>271</v>
      </c>
      <c r="T52" s="92" t="s">
        <v>51</v>
      </c>
      <c r="U52" s="92" t="s">
        <v>52</v>
      </c>
      <c r="V52" s="146"/>
      <c r="W52" s="127"/>
      <c r="X52" s="146"/>
      <c r="Y52" s="127"/>
      <c r="Z52" s="159"/>
      <c r="AA52" s="132"/>
      <c r="AB52" s="71" t="s">
        <v>272</v>
      </c>
      <c r="AC52" s="112" t="s">
        <v>273</v>
      </c>
      <c r="AD52" s="45" t="s">
        <v>274</v>
      </c>
      <c r="AE52" s="46">
        <v>44958</v>
      </c>
      <c r="AF52" s="46">
        <v>45275</v>
      </c>
      <c r="AG52" s="135"/>
      <c r="AH52" s="337"/>
      <c r="AI52" s="315"/>
      <c r="AJ52" s="315"/>
      <c r="AK52" s="315"/>
      <c r="AL52" s="315"/>
    </row>
    <row r="53" spans="1:38" ht="168" customHeight="1">
      <c r="A53" s="315"/>
      <c r="B53" s="356"/>
      <c r="C53" s="161">
        <v>9</v>
      </c>
      <c r="D53" s="164" t="s">
        <v>160</v>
      </c>
      <c r="E53" s="161" t="s">
        <v>275</v>
      </c>
      <c r="F53" s="153" t="s">
        <v>276</v>
      </c>
      <c r="G53" s="130" t="s">
        <v>250</v>
      </c>
      <c r="H53" s="150" t="s">
        <v>277</v>
      </c>
      <c r="I53" s="153" t="s">
        <v>278</v>
      </c>
      <c r="J53" s="144" t="s">
        <v>53</v>
      </c>
      <c r="K53" s="156">
        <f>IF( J53="Muy baja",20%,IF( J53="Baja",40%,IF( J53="Media",60%,IF(J53="Alta",80%,IF( J53="Muy alta",100%)))))</f>
        <v>0.2</v>
      </c>
      <c r="L53" s="144" t="s">
        <v>54</v>
      </c>
      <c r="M53" s="156">
        <f>IF(L53="Leve",20%,
IF(L53="Menor",40%,
IF(L53="Moderado",60%,
IF(L53="Mayor",80%,
IF( L53="Catastrófico", 100%)))))</f>
        <v>0.8</v>
      </c>
      <c r="N53" s="128" t="s">
        <v>84</v>
      </c>
      <c r="O53" s="97" t="s">
        <v>279</v>
      </c>
      <c r="P53" s="110" t="s">
        <v>280</v>
      </c>
      <c r="Q53" s="108" t="s">
        <v>281</v>
      </c>
      <c r="R53" s="108" t="s">
        <v>49</v>
      </c>
      <c r="S53" s="107" t="s">
        <v>197</v>
      </c>
      <c r="T53" s="108" t="s">
        <v>51</v>
      </c>
      <c r="U53" s="108" t="s">
        <v>52</v>
      </c>
      <c r="V53" s="144" t="s">
        <v>53</v>
      </c>
      <c r="W53" s="147">
        <v>0.06</v>
      </c>
      <c r="X53" s="144" t="s">
        <v>54</v>
      </c>
      <c r="Y53" s="147">
        <v>0.8</v>
      </c>
      <c r="Z53" s="128" t="s">
        <v>84</v>
      </c>
      <c r="AA53" s="130" t="s">
        <v>56</v>
      </c>
      <c r="AB53" s="71" t="s">
        <v>282</v>
      </c>
      <c r="AC53" s="112" t="s">
        <v>283</v>
      </c>
      <c r="AD53" s="45" t="s">
        <v>200</v>
      </c>
      <c r="AE53" s="46">
        <v>44958</v>
      </c>
      <c r="AF53" s="46">
        <v>45291</v>
      </c>
      <c r="AG53" s="133" t="s">
        <v>284</v>
      </c>
      <c r="AH53" s="337"/>
      <c r="AI53" s="315"/>
      <c r="AJ53" s="315"/>
      <c r="AK53" s="315"/>
      <c r="AL53" s="315"/>
    </row>
    <row r="54" spans="1:38" ht="132" customHeight="1">
      <c r="A54" s="315"/>
      <c r="B54" s="356"/>
      <c r="C54" s="162"/>
      <c r="D54" s="165"/>
      <c r="E54" s="162"/>
      <c r="F54" s="154"/>
      <c r="G54" s="131"/>
      <c r="H54" s="151"/>
      <c r="I54" s="154"/>
      <c r="J54" s="145"/>
      <c r="K54" s="157"/>
      <c r="L54" s="145"/>
      <c r="M54" s="157"/>
      <c r="N54" s="129"/>
      <c r="O54" s="136" t="s">
        <v>285</v>
      </c>
      <c r="P54" s="133" t="s">
        <v>286</v>
      </c>
      <c r="Q54" s="139" t="s">
        <v>281</v>
      </c>
      <c r="R54" s="139" t="s">
        <v>49</v>
      </c>
      <c r="S54" s="142" t="s">
        <v>287</v>
      </c>
      <c r="T54" s="139" t="s">
        <v>51</v>
      </c>
      <c r="U54" s="139" t="s">
        <v>52</v>
      </c>
      <c r="V54" s="145"/>
      <c r="W54" s="148"/>
      <c r="X54" s="145"/>
      <c r="Y54" s="148"/>
      <c r="Z54" s="129"/>
      <c r="AA54" s="131"/>
      <c r="AB54" s="71" t="s">
        <v>288</v>
      </c>
      <c r="AC54" s="112" t="s">
        <v>289</v>
      </c>
      <c r="AD54" s="45" t="s">
        <v>290</v>
      </c>
      <c r="AE54" s="46">
        <v>44958</v>
      </c>
      <c r="AF54" s="46">
        <v>45290</v>
      </c>
      <c r="AG54" s="134"/>
      <c r="AH54" s="337"/>
      <c r="AI54" s="315"/>
      <c r="AJ54" s="315"/>
      <c r="AK54" s="315"/>
      <c r="AL54" s="315"/>
    </row>
    <row r="55" spans="1:38" ht="108">
      <c r="A55" s="315"/>
      <c r="B55" s="356"/>
      <c r="C55" s="162"/>
      <c r="D55" s="165"/>
      <c r="E55" s="162"/>
      <c r="F55" s="154"/>
      <c r="G55" s="131"/>
      <c r="H55" s="151"/>
      <c r="I55" s="154"/>
      <c r="J55" s="145"/>
      <c r="K55" s="157"/>
      <c r="L55" s="145"/>
      <c r="M55" s="157"/>
      <c r="N55" s="129"/>
      <c r="O55" s="138"/>
      <c r="P55" s="135"/>
      <c r="Q55" s="141"/>
      <c r="R55" s="141"/>
      <c r="S55" s="160"/>
      <c r="T55" s="141"/>
      <c r="U55" s="141"/>
      <c r="V55" s="145"/>
      <c r="W55" s="148"/>
      <c r="X55" s="145"/>
      <c r="Y55" s="148"/>
      <c r="Z55" s="129"/>
      <c r="AA55" s="131"/>
      <c r="AB55" s="71" t="s">
        <v>291</v>
      </c>
      <c r="AC55" s="112" t="s">
        <v>292</v>
      </c>
      <c r="AD55" s="45" t="s">
        <v>293</v>
      </c>
      <c r="AE55" s="46">
        <v>44958</v>
      </c>
      <c r="AF55" s="46">
        <v>45290</v>
      </c>
      <c r="AG55" s="134"/>
      <c r="AH55" s="337"/>
      <c r="AI55" s="315"/>
      <c r="AJ55" s="315"/>
      <c r="AK55" s="315"/>
      <c r="AL55" s="315"/>
    </row>
    <row r="56" spans="1:38" ht="96">
      <c r="A56" s="315"/>
      <c r="B56" s="356"/>
      <c r="C56" s="163"/>
      <c r="D56" s="166"/>
      <c r="E56" s="163"/>
      <c r="F56" s="155"/>
      <c r="G56" s="132"/>
      <c r="H56" s="152"/>
      <c r="I56" s="155"/>
      <c r="J56" s="146"/>
      <c r="K56" s="158"/>
      <c r="L56" s="146"/>
      <c r="M56" s="158"/>
      <c r="N56" s="159"/>
      <c r="O56" s="97" t="s">
        <v>179</v>
      </c>
      <c r="P56" s="110" t="s">
        <v>180</v>
      </c>
      <c r="Q56" s="92" t="s">
        <v>281</v>
      </c>
      <c r="R56" s="92" t="s">
        <v>49</v>
      </c>
      <c r="S56" s="93" t="s">
        <v>181</v>
      </c>
      <c r="T56" s="92" t="s">
        <v>51</v>
      </c>
      <c r="U56" s="92" t="s">
        <v>52</v>
      </c>
      <c r="V56" s="146"/>
      <c r="W56" s="149"/>
      <c r="X56" s="146"/>
      <c r="Y56" s="149"/>
      <c r="Z56" s="159"/>
      <c r="AA56" s="132"/>
      <c r="AB56" s="71" t="s">
        <v>182</v>
      </c>
      <c r="AC56" s="112" t="s">
        <v>294</v>
      </c>
      <c r="AD56" s="45" t="s">
        <v>184</v>
      </c>
      <c r="AE56" s="46">
        <v>44958</v>
      </c>
      <c r="AF56" s="46">
        <v>45275</v>
      </c>
      <c r="AG56" s="135"/>
      <c r="AH56" s="337"/>
      <c r="AI56" s="315"/>
      <c r="AJ56" s="315"/>
      <c r="AK56" s="315"/>
      <c r="AL56" s="315"/>
    </row>
    <row r="57" spans="1:38" ht="90.75" customHeight="1">
      <c r="A57" s="315"/>
      <c r="B57" s="356"/>
      <c r="C57" s="83">
        <v>10</v>
      </c>
      <c r="D57" s="86" t="s">
        <v>160</v>
      </c>
      <c r="E57" s="83" t="s">
        <v>295</v>
      </c>
      <c r="F57" s="87" t="s">
        <v>296</v>
      </c>
      <c r="G57" s="85" t="s">
        <v>206</v>
      </c>
      <c r="H57" s="100" t="s">
        <v>297</v>
      </c>
      <c r="I57" s="87" t="s">
        <v>298</v>
      </c>
      <c r="J57" s="98" t="s">
        <v>144</v>
      </c>
      <c r="K57" s="106">
        <f>IF( J57="Muy baja",20%,IF( J57="Baja",40%,IF( J57="Media",60%,IF(J57="Alta",80%,IF( J57="Muy alta",100%)))))</f>
        <v>0.6</v>
      </c>
      <c r="L57" s="98" t="s">
        <v>54</v>
      </c>
      <c r="M57" s="106">
        <f>IF(L57="Leve",20%,
IF(L57="Menor",40%,
IF(L57="Moderado",60%,
IF(L57="Mayor",80%,
IF( L57="Catastrófico", 100%)))))</f>
        <v>0.8</v>
      </c>
      <c r="N57" s="99" t="s">
        <v>84</v>
      </c>
      <c r="O57" s="97" t="s">
        <v>299</v>
      </c>
      <c r="P57" s="78" t="s">
        <v>300</v>
      </c>
      <c r="Q57" s="92" t="s">
        <v>281</v>
      </c>
      <c r="R57" s="92" t="s">
        <v>49</v>
      </c>
      <c r="S57" s="124" t="s">
        <v>187</v>
      </c>
      <c r="T57" s="92" t="s">
        <v>51</v>
      </c>
      <c r="U57" s="92" t="s">
        <v>52</v>
      </c>
      <c r="V57" s="98" t="s">
        <v>53</v>
      </c>
      <c r="W57" s="95">
        <v>0.36</v>
      </c>
      <c r="X57" s="98" t="s">
        <v>54</v>
      </c>
      <c r="Y57" s="95">
        <v>0.8</v>
      </c>
      <c r="Z57" s="99" t="s">
        <v>84</v>
      </c>
      <c r="AA57" s="85" t="s">
        <v>56</v>
      </c>
      <c r="AB57" s="71" t="s">
        <v>301</v>
      </c>
      <c r="AC57" s="112" t="s">
        <v>302</v>
      </c>
      <c r="AD57" s="45" t="s">
        <v>190</v>
      </c>
      <c r="AE57" s="46">
        <v>44927</v>
      </c>
      <c r="AF57" s="46">
        <v>45291</v>
      </c>
      <c r="AG57" s="89" t="s">
        <v>303</v>
      </c>
      <c r="AH57" s="337"/>
      <c r="AI57" s="315"/>
      <c r="AJ57" s="315"/>
      <c r="AK57" s="315"/>
      <c r="AL57" s="315"/>
    </row>
    <row r="58" spans="1:38" ht="119.25" customHeight="1">
      <c r="A58" s="315"/>
      <c r="B58" s="356"/>
      <c r="C58" s="83">
        <v>11</v>
      </c>
      <c r="D58" s="86" t="s">
        <v>160</v>
      </c>
      <c r="E58" s="83" t="s">
        <v>304</v>
      </c>
      <c r="F58" s="100" t="s">
        <v>305</v>
      </c>
      <c r="G58" s="85" t="s">
        <v>306</v>
      </c>
      <c r="H58" s="100" t="s">
        <v>307</v>
      </c>
      <c r="I58" s="87" t="s">
        <v>308</v>
      </c>
      <c r="J58" s="98" t="s">
        <v>84</v>
      </c>
      <c r="K58" s="106">
        <f>IF( J58="Muy baja",20%,IF( J58="Baja",40%,IF( J58="Media",60%,IF(J58="Alta",80%,IF( J58="Muy alta",100%)))))</f>
        <v>0.8</v>
      </c>
      <c r="L58" s="98" t="s">
        <v>54</v>
      </c>
      <c r="M58" s="106">
        <f>IF(L58="Leve",20%,
IF(L58="Menor",40%,
IF(L58="Moderado",60%,
IF(L58="Mayor",80%,
IF( L58="Catastrófico", 100%)))))</f>
        <v>0.8</v>
      </c>
      <c r="N58" s="99" t="s">
        <v>236</v>
      </c>
      <c r="O58" s="96" t="s">
        <v>309</v>
      </c>
      <c r="P58" s="89" t="s">
        <v>310</v>
      </c>
      <c r="Q58" s="92" t="s">
        <v>281</v>
      </c>
      <c r="R58" s="92" t="s">
        <v>49</v>
      </c>
      <c r="S58" s="93" t="s">
        <v>311</v>
      </c>
      <c r="T58" s="92" t="s">
        <v>51</v>
      </c>
      <c r="U58" s="92" t="s">
        <v>52</v>
      </c>
      <c r="V58" s="98" t="s">
        <v>44</v>
      </c>
      <c r="W58" s="84">
        <v>0.48</v>
      </c>
      <c r="X58" s="98" t="s">
        <v>54</v>
      </c>
      <c r="Y58" s="84">
        <v>0.8</v>
      </c>
      <c r="Z58" s="99" t="s">
        <v>84</v>
      </c>
      <c r="AA58" s="85" t="s">
        <v>56</v>
      </c>
      <c r="AB58" s="71" t="s">
        <v>312</v>
      </c>
      <c r="AC58" s="112" t="s">
        <v>313</v>
      </c>
      <c r="AD58" s="45" t="s">
        <v>314</v>
      </c>
      <c r="AE58" s="46">
        <v>44958</v>
      </c>
      <c r="AF58" s="46">
        <v>45275</v>
      </c>
      <c r="AG58" s="112" t="s">
        <v>315</v>
      </c>
      <c r="AH58" s="337"/>
      <c r="AI58" s="315"/>
      <c r="AJ58" s="315"/>
      <c r="AK58" s="315"/>
      <c r="AL58" s="315"/>
    </row>
    <row r="59" spans="1:38" ht="125.25" customHeight="1">
      <c r="A59" s="356"/>
      <c r="B59" s="356"/>
      <c r="C59" s="161">
        <v>12</v>
      </c>
      <c r="D59" s="164" t="s">
        <v>316</v>
      </c>
      <c r="E59" s="161" t="s">
        <v>317</v>
      </c>
      <c r="F59" s="153" t="s">
        <v>318</v>
      </c>
      <c r="G59" s="130" t="s">
        <v>319</v>
      </c>
      <c r="H59" s="150" t="s">
        <v>320</v>
      </c>
      <c r="I59" s="153" t="s">
        <v>321</v>
      </c>
      <c r="J59" s="144" t="s">
        <v>84</v>
      </c>
      <c r="K59" s="157">
        <f>IF( J59="Muy baja",20%,IF( J59="Baja",40%,IF( J59="Media",60%,IF(J59="Alta",80%,IF( J59="Muy alta",100%)))))</f>
        <v>0.8</v>
      </c>
      <c r="L59" s="144" t="s">
        <v>54</v>
      </c>
      <c r="M59" s="157">
        <f>IF(L59="Leve",20%,
IF(L59="Menor",40%,
IF(L59="Moderado",60%,
IF(L59="Mayor",80%,
IF( L59="Catastrófico", 100%)))))</f>
        <v>0.8</v>
      </c>
      <c r="N59" s="128" t="s">
        <v>84</v>
      </c>
      <c r="O59" s="136" t="s">
        <v>322</v>
      </c>
      <c r="P59" s="133" t="s">
        <v>323</v>
      </c>
      <c r="Q59" s="139" t="s">
        <v>281</v>
      </c>
      <c r="R59" s="139" t="s">
        <v>49</v>
      </c>
      <c r="S59" s="142" t="s">
        <v>324</v>
      </c>
      <c r="T59" s="139" t="s">
        <v>51</v>
      </c>
      <c r="U59" s="139" t="s">
        <v>52</v>
      </c>
      <c r="V59" s="144" t="s">
        <v>53</v>
      </c>
      <c r="W59" s="125">
        <v>0.14000000000000001</v>
      </c>
      <c r="X59" s="144" t="s">
        <v>54</v>
      </c>
      <c r="Y59" s="125">
        <v>0.8</v>
      </c>
      <c r="Z59" s="128" t="s">
        <v>84</v>
      </c>
      <c r="AA59" s="130" t="s">
        <v>56</v>
      </c>
      <c r="AB59" s="71" t="s">
        <v>325</v>
      </c>
      <c r="AC59" s="112" t="s">
        <v>326</v>
      </c>
      <c r="AD59" s="45" t="s">
        <v>327</v>
      </c>
      <c r="AE59" s="46">
        <v>44958</v>
      </c>
      <c r="AF59" s="46">
        <v>45291</v>
      </c>
      <c r="AG59" s="133" t="s">
        <v>328</v>
      </c>
      <c r="AH59" s="337"/>
      <c r="AI59" s="315"/>
      <c r="AJ59" s="315"/>
      <c r="AK59" s="315"/>
      <c r="AL59" s="315"/>
    </row>
    <row r="60" spans="1:38" ht="102" customHeight="1">
      <c r="A60" s="356"/>
      <c r="B60" s="356"/>
      <c r="C60" s="162"/>
      <c r="D60" s="165"/>
      <c r="E60" s="162"/>
      <c r="F60" s="154"/>
      <c r="G60" s="131"/>
      <c r="H60" s="151"/>
      <c r="I60" s="154"/>
      <c r="J60" s="145"/>
      <c r="K60" s="157"/>
      <c r="L60" s="145"/>
      <c r="M60" s="157"/>
      <c r="N60" s="129"/>
      <c r="O60" s="137"/>
      <c r="P60" s="134"/>
      <c r="Q60" s="140"/>
      <c r="R60" s="140"/>
      <c r="S60" s="143"/>
      <c r="T60" s="140"/>
      <c r="U60" s="140"/>
      <c r="V60" s="145"/>
      <c r="W60" s="126"/>
      <c r="X60" s="145"/>
      <c r="Y60" s="126"/>
      <c r="Z60" s="129"/>
      <c r="AA60" s="131"/>
      <c r="AB60" s="71" t="s">
        <v>329</v>
      </c>
      <c r="AC60" s="112" t="s">
        <v>330</v>
      </c>
      <c r="AD60" s="45" t="s">
        <v>331</v>
      </c>
      <c r="AE60" s="46">
        <v>44958</v>
      </c>
      <c r="AF60" s="46">
        <v>45291</v>
      </c>
      <c r="AG60" s="134"/>
      <c r="AH60" s="337"/>
      <c r="AI60" s="315"/>
      <c r="AJ60" s="315"/>
      <c r="AK60" s="315"/>
      <c r="AL60" s="315"/>
    </row>
    <row r="61" spans="1:38" ht="102" customHeight="1">
      <c r="A61" s="363"/>
      <c r="B61" s="356"/>
      <c r="C61" s="162"/>
      <c r="D61" s="165"/>
      <c r="E61" s="162"/>
      <c r="F61" s="154"/>
      <c r="G61" s="131"/>
      <c r="H61" s="151"/>
      <c r="I61" s="154"/>
      <c r="J61" s="145"/>
      <c r="K61" s="157"/>
      <c r="L61" s="145"/>
      <c r="M61" s="157"/>
      <c r="N61" s="129"/>
      <c r="O61" s="138"/>
      <c r="P61" s="135"/>
      <c r="Q61" s="141"/>
      <c r="R61" s="141"/>
      <c r="S61" s="143"/>
      <c r="T61" s="141"/>
      <c r="U61" s="141"/>
      <c r="V61" s="145"/>
      <c r="W61" s="126"/>
      <c r="X61" s="145"/>
      <c r="Y61" s="126"/>
      <c r="Z61" s="129"/>
      <c r="AA61" s="131"/>
      <c r="AB61" s="71" t="s">
        <v>332</v>
      </c>
      <c r="AC61" s="112" t="s">
        <v>333</v>
      </c>
      <c r="AD61" s="45" t="s">
        <v>334</v>
      </c>
      <c r="AE61" s="46">
        <v>44986</v>
      </c>
      <c r="AF61" s="46">
        <v>45291</v>
      </c>
      <c r="AG61" s="134"/>
      <c r="AH61" s="337"/>
      <c r="AI61" s="315"/>
      <c r="AJ61" s="315"/>
      <c r="AK61" s="315"/>
      <c r="AL61" s="315"/>
    </row>
    <row r="62" spans="1:38" ht="108.75" customHeight="1">
      <c r="A62" s="315"/>
      <c r="B62" s="356"/>
      <c r="C62" s="162"/>
      <c r="D62" s="165"/>
      <c r="E62" s="162"/>
      <c r="F62" s="154"/>
      <c r="G62" s="131"/>
      <c r="H62" s="151"/>
      <c r="I62" s="154"/>
      <c r="J62" s="145"/>
      <c r="K62" s="157"/>
      <c r="L62" s="145"/>
      <c r="M62" s="157"/>
      <c r="N62" s="129"/>
      <c r="O62" s="136" t="s">
        <v>335</v>
      </c>
      <c r="P62" s="133" t="s">
        <v>336</v>
      </c>
      <c r="Q62" s="139" t="s">
        <v>281</v>
      </c>
      <c r="R62" s="139" t="s">
        <v>49</v>
      </c>
      <c r="S62" s="142" t="s">
        <v>337</v>
      </c>
      <c r="T62" s="139" t="s">
        <v>51</v>
      </c>
      <c r="U62" s="139" t="s">
        <v>52</v>
      </c>
      <c r="V62" s="145"/>
      <c r="W62" s="126"/>
      <c r="X62" s="145"/>
      <c r="Y62" s="126"/>
      <c r="Z62" s="129"/>
      <c r="AA62" s="131"/>
      <c r="AB62" s="71" t="s">
        <v>338</v>
      </c>
      <c r="AC62" s="112" t="s">
        <v>339</v>
      </c>
      <c r="AD62" s="45" t="s">
        <v>327</v>
      </c>
      <c r="AE62" s="46">
        <v>45017</v>
      </c>
      <c r="AF62" s="46">
        <v>45275</v>
      </c>
      <c r="AG62" s="134"/>
      <c r="AH62" s="337"/>
      <c r="AI62" s="315"/>
      <c r="AJ62" s="315"/>
      <c r="AK62" s="315"/>
      <c r="AL62" s="315"/>
    </row>
    <row r="63" spans="1:38" ht="89.25" customHeight="1">
      <c r="A63" s="315"/>
      <c r="B63" s="356"/>
      <c r="C63" s="162"/>
      <c r="D63" s="165"/>
      <c r="E63" s="162"/>
      <c r="F63" s="154"/>
      <c r="G63" s="131"/>
      <c r="H63" s="151"/>
      <c r="I63" s="154"/>
      <c r="J63" s="145"/>
      <c r="K63" s="157"/>
      <c r="L63" s="145"/>
      <c r="M63" s="157"/>
      <c r="N63" s="129"/>
      <c r="O63" s="137"/>
      <c r="P63" s="134"/>
      <c r="Q63" s="140"/>
      <c r="R63" s="140"/>
      <c r="S63" s="143"/>
      <c r="T63" s="140"/>
      <c r="U63" s="140"/>
      <c r="V63" s="145"/>
      <c r="W63" s="126"/>
      <c r="X63" s="145"/>
      <c r="Y63" s="126"/>
      <c r="Z63" s="129"/>
      <c r="AA63" s="131"/>
      <c r="AB63" s="71" t="s">
        <v>340</v>
      </c>
      <c r="AC63" s="112" t="s">
        <v>341</v>
      </c>
      <c r="AD63" s="45" t="s">
        <v>342</v>
      </c>
      <c r="AE63" s="46">
        <v>45017</v>
      </c>
      <c r="AF63" s="46">
        <v>45275</v>
      </c>
      <c r="AG63" s="134"/>
      <c r="AH63" s="337"/>
      <c r="AI63" s="315"/>
      <c r="AJ63" s="315"/>
      <c r="AK63" s="315"/>
      <c r="AL63" s="315"/>
    </row>
    <row r="64" spans="1:38" ht="78" customHeight="1">
      <c r="A64" s="315"/>
      <c r="B64" s="356"/>
      <c r="C64" s="162"/>
      <c r="D64" s="165"/>
      <c r="E64" s="162"/>
      <c r="F64" s="154"/>
      <c r="G64" s="131"/>
      <c r="H64" s="151"/>
      <c r="I64" s="154"/>
      <c r="J64" s="145"/>
      <c r="K64" s="157"/>
      <c r="L64" s="145"/>
      <c r="M64" s="157"/>
      <c r="N64" s="129"/>
      <c r="O64" s="137"/>
      <c r="P64" s="134"/>
      <c r="Q64" s="140"/>
      <c r="R64" s="140"/>
      <c r="S64" s="143"/>
      <c r="T64" s="140"/>
      <c r="U64" s="140"/>
      <c r="V64" s="145"/>
      <c r="W64" s="126"/>
      <c r="X64" s="145"/>
      <c r="Y64" s="126"/>
      <c r="Z64" s="129"/>
      <c r="AA64" s="131"/>
      <c r="AB64" s="71" t="s">
        <v>343</v>
      </c>
      <c r="AC64" s="112" t="s">
        <v>344</v>
      </c>
      <c r="AD64" s="45" t="s">
        <v>345</v>
      </c>
      <c r="AE64" s="46">
        <v>45017</v>
      </c>
      <c r="AF64" s="46">
        <v>45275</v>
      </c>
      <c r="AG64" s="134"/>
      <c r="AH64" s="337"/>
      <c r="AI64" s="315"/>
      <c r="AJ64" s="315"/>
      <c r="AK64" s="315"/>
      <c r="AL64" s="315"/>
    </row>
    <row r="65" spans="1:38" ht="112.5" customHeight="1">
      <c r="A65" s="315"/>
      <c r="B65" s="356"/>
      <c r="C65" s="162"/>
      <c r="D65" s="165"/>
      <c r="E65" s="162"/>
      <c r="F65" s="154"/>
      <c r="G65" s="131"/>
      <c r="H65" s="151"/>
      <c r="I65" s="154"/>
      <c r="J65" s="145"/>
      <c r="K65" s="157"/>
      <c r="L65" s="145"/>
      <c r="M65" s="157"/>
      <c r="N65" s="129"/>
      <c r="O65" s="138"/>
      <c r="P65" s="135"/>
      <c r="Q65" s="140"/>
      <c r="R65" s="140"/>
      <c r="S65" s="143"/>
      <c r="T65" s="140"/>
      <c r="U65" s="140"/>
      <c r="V65" s="145"/>
      <c r="W65" s="126"/>
      <c r="X65" s="145"/>
      <c r="Y65" s="126"/>
      <c r="Z65" s="129"/>
      <c r="AA65" s="131"/>
      <c r="AB65" s="71" t="s">
        <v>346</v>
      </c>
      <c r="AC65" s="79" t="s">
        <v>347</v>
      </c>
      <c r="AD65" s="45" t="s">
        <v>348</v>
      </c>
      <c r="AE65" s="46">
        <v>45017</v>
      </c>
      <c r="AF65" s="46">
        <v>45275</v>
      </c>
      <c r="AG65" s="134"/>
      <c r="AH65" s="337"/>
      <c r="AI65" s="315"/>
      <c r="AJ65" s="315"/>
      <c r="AK65" s="315"/>
      <c r="AL65" s="315"/>
    </row>
    <row r="66" spans="1:38" ht="88.5" customHeight="1">
      <c r="A66" s="315"/>
      <c r="B66" s="356"/>
      <c r="C66" s="162"/>
      <c r="D66" s="165"/>
      <c r="E66" s="162"/>
      <c r="F66" s="154"/>
      <c r="G66" s="131"/>
      <c r="H66" s="151"/>
      <c r="I66" s="154"/>
      <c r="J66" s="145"/>
      <c r="K66" s="157"/>
      <c r="L66" s="145"/>
      <c r="M66" s="157"/>
      <c r="N66" s="129"/>
      <c r="O66" s="136" t="s">
        <v>349</v>
      </c>
      <c r="P66" s="133" t="s">
        <v>350</v>
      </c>
      <c r="Q66" s="139" t="s">
        <v>281</v>
      </c>
      <c r="R66" s="139" t="s">
        <v>49</v>
      </c>
      <c r="S66" s="142" t="s">
        <v>351</v>
      </c>
      <c r="T66" s="139" t="s">
        <v>51</v>
      </c>
      <c r="U66" s="139" t="s">
        <v>52</v>
      </c>
      <c r="V66" s="145"/>
      <c r="W66" s="126"/>
      <c r="X66" s="145"/>
      <c r="Y66" s="126"/>
      <c r="Z66" s="129"/>
      <c r="AA66" s="131"/>
      <c r="AB66" s="71" t="s">
        <v>352</v>
      </c>
      <c r="AC66" s="112" t="s">
        <v>353</v>
      </c>
      <c r="AD66" s="45" t="s">
        <v>354</v>
      </c>
      <c r="AE66" s="46">
        <v>45017</v>
      </c>
      <c r="AF66" s="46">
        <v>45275</v>
      </c>
      <c r="AG66" s="134"/>
      <c r="AH66" s="337"/>
      <c r="AI66" s="315"/>
      <c r="AJ66" s="315"/>
      <c r="AK66" s="315"/>
      <c r="AL66" s="315"/>
    </row>
    <row r="67" spans="1:38" ht="155.25" customHeight="1">
      <c r="A67" s="315"/>
      <c r="B67" s="356"/>
      <c r="C67" s="162"/>
      <c r="D67" s="165"/>
      <c r="E67" s="162"/>
      <c r="F67" s="154"/>
      <c r="G67" s="131"/>
      <c r="H67" s="151"/>
      <c r="I67" s="154"/>
      <c r="J67" s="145"/>
      <c r="K67" s="157"/>
      <c r="L67" s="145"/>
      <c r="M67" s="157"/>
      <c r="N67" s="129"/>
      <c r="O67" s="137"/>
      <c r="P67" s="134"/>
      <c r="Q67" s="140"/>
      <c r="R67" s="140"/>
      <c r="S67" s="143"/>
      <c r="T67" s="140"/>
      <c r="U67" s="140"/>
      <c r="V67" s="145"/>
      <c r="W67" s="126"/>
      <c r="X67" s="145"/>
      <c r="Y67" s="126"/>
      <c r="Z67" s="129"/>
      <c r="AA67" s="131"/>
      <c r="AB67" s="71" t="s">
        <v>355</v>
      </c>
      <c r="AC67" s="112" t="s">
        <v>356</v>
      </c>
      <c r="AD67" s="45" t="s">
        <v>357</v>
      </c>
      <c r="AE67" s="46">
        <v>45017</v>
      </c>
      <c r="AF67" s="46">
        <v>45275</v>
      </c>
      <c r="AG67" s="134"/>
      <c r="AH67" s="337"/>
      <c r="AI67" s="315"/>
      <c r="AJ67" s="315"/>
      <c r="AK67" s="315"/>
      <c r="AL67" s="315"/>
    </row>
    <row r="68" spans="1:38" ht="73.5" customHeight="1">
      <c r="A68" s="315"/>
      <c r="B68" s="356"/>
      <c r="C68" s="162"/>
      <c r="D68" s="165"/>
      <c r="E68" s="162"/>
      <c r="F68" s="154"/>
      <c r="G68" s="131"/>
      <c r="H68" s="151"/>
      <c r="I68" s="154"/>
      <c r="J68" s="145"/>
      <c r="K68" s="157"/>
      <c r="L68" s="145"/>
      <c r="M68" s="157"/>
      <c r="N68" s="129"/>
      <c r="O68" s="137"/>
      <c r="P68" s="134"/>
      <c r="Q68" s="140"/>
      <c r="R68" s="140"/>
      <c r="S68" s="143"/>
      <c r="T68" s="140"/>
      <c r="U68" s="140"/>
      <c r="V68" s="145"/>
      <c r="W68" s="126"/>
      <c r="X68" s="145"/>
      <c r="Y68" s="126"/>
      <c r="Z68" s="129"/>
      <c r="AA68" s="131"/>
      <c r="AB68" s="71" t="s">
        <v>358</v>
      </c>
      <c r="AC68" s="112" t="s">
        <v>359</v>
      </c>
      <c r="AD68" s="45" t="s">
        <v>360</v>
      </c>
      <c r="AE68" s="46">
        <v>45017</v>
      </c>
      <c r="AF68" s="46">
        <v>45275</v>
      </c>
      <c r="AG68" s="134"/>
      <c r="AH68" s="337"/>
      <c r="AI68" s="315"/>
      <c r="AJ68" s="315"/>
      <c r="AK68" s="315"/>
      <c r="AL68" s="315"/>
    </row>
    <row r="69" spans="1:38" ht="73.5" customHeight="1">
      <c r="A69" s="315"/>
      <c r="B69" s="356"/>
      <c r="C69" s="162"/>
      <c r="D69" s="165"/>
      <c r="E69" s="162"/>
      <c r="F69" s="154"/>
      <c r="G69" s="131"/>
      <c r="H69" s="151"/>
      <c r="I69" s="154"/>
      <c r="J69" s="145"/>
      <c r="K69" s="157"/>
      <c r="L69" s="145"/>
      <c r="M69" s="157"/>
      <c r="N69" s="129"/>
      <c r="O69" s="138"/>
      <c r="P69" s="135"/>
      <c r="Q69" s="141"/>
      <c r="R69" s="141"/>
      <c r="S69" s="160"/>
      <c r="T69" s="141"/>
      <c r="U69" s="141"/>
      <c r="V69" s="145"/>
      <c r="W69" s="126"/>
      <c r="X69" s="145"/>
      <c r="Y69" s="126"/>
      <c r="Z69" s="129"/>
      <c r="AA69" s="131"/>
      <c r="AB69" s="71" t="s">
        <v>361</v>
      </c>
      <c r="AC69" s="112" t="s">
        <v>362</v>
      </c>
      <c r="AD69" s="45" t="s">
        <v>363</v>
      </c>
      <c r="AE69" s="46">
        <v>45017</v>
      </c>
      <c r="AF69" s="46">
        <v>45275</v>
      </c>
      <c r="AG69" s="134"/>
      <c r="AH69" s="337"/>
      <c r="AI69" s="315"/>
      <c r="AJ69" s="315"/>
      <c r="AK69" s="315"/>
      <c r="AL69" s="315"/>
    </row>
    <row r="70" spans="1:38" ht="118.5" customHeight="1">
      <c r="A70" s="315"/>
      <c r="B70" s="356"/>
      <c r="C70" s="162"/>
      <c r="D70" s="165"/>
      <c r="E70" s="162"/>
      <c r="F70" s="154"/>
      <c r="G70" s="131"/>
      <c r="H70" s="151"/>
      <c r="I70" s="154"/>
      <c r="J70" s="145"/>
      <c r="K70" s="157"/>
      <c r="L70" s="145"/>
      <c r="M70" s="157"/>
      <c r="N70" s="129"/>
      <c r="O70" s="136" t="s">
        <v>364</v>
      </c>
      <c r="P70" s="133" t="s">
        <v>365</v>
      </c>
      <c r="Q70" s="139" t="s">
        <v>281</v>
      </c>
      <c r="R70" s="139" t="s">
        <v>49</v>
      </c>
      <c r="S70" s="142" t="s">
        <v>366</v>
      </c>
      <c r="T70" s="139" t="s">
        <v>51</v>
      </c>
      <c r="U70" s="139" t="s">
        <v>52</v>
      </c>
      <c r="V70" s="145"/>
      <c r="W70" s="126"/>
      <c r="X70" s="145"/>
      <c r="Y70" s="126"/>
      <c r="Z70" s="129"/>
      <c r="AA70" s="131"/>
      <c r="AB70" s="71" t="s">
        <v>367</v>
      </c>
      <c r="AC70" s="112" t="s">
        <v>368</v>
      </c>
      <c r="AD70" s="45" t="s">
        <v>369</v>
      </c>
      <c r="AE70" s="46">
        <v>45017</v>
      </c>
      <c r="AF70" s="46">
        <v>45275</v>
      </c>
      <c r="AG70" s="134"/>
      <c r="AH70" s="337"/>
      <c r="AI70" s="315"/>
      <c r="AJ70" s="315"/>
      <c r="AK70" s="315"/>
      <c r="AL70" s="315"/>
    </row>
    <row r="71" spans="1:38" ht="118.5" customHeight="1">
      <c r="A71" s="315"/>
      <c r="B71" s="356"/>
      <c r="C71" s="162"/>
      <c r="D71" s="165"/>
      <c r="E71" s="162"/>
      <c r="F71" s="154"/>
      <c r="G71" s="131"/>
      <c r="H71" s="151"/>
      <c r="I71" s="154"/>
      <c r="J71" s="145"/>
      <c r="K71" s="157"/>
      <c r="L71" s="145"/>
      <c r="M71" s="157"/>
      <c r="N71" s="129"/>
      <c r="O71" s="137"/>
      <c r="P71" s="134"/>
      <c r="Q71" s="140"/>
      <c r="R71" s="140"/>
      <c r="S71" s="143"/>
      <c r="T71" s="140"/>
      <c r="U71" s="140"/>
      <c r="V71" s="145"/>
      <c r="W71" s="126"/>
      <c r="X71" s="145"/>
      <c r="Y71" s="126"/>
      <c r="Z71" s="129"/>
      <c r="AA71" s="131"/>
      <c r="AB71" s="71" t="s">
        <v>370</v>
      </c>
      <c r="AC71" s="112" t="s">
        <v>371</v>
      </c>
      <c r="AD71" s="45" t="s">
        <v>369</v>
      </c>
      <c r="AE71" s="46">
        <v>45017</v>
      </c>
      <c r="AF71" s="46">
        <v>45275</v>
      </c>
      <c r="AG71" s="134"/>
      <c r="AH71" s="337"/>
      <c r="AI71" s="315"/>
      <c r="AJ71" s="315"/>
      <c r="AK71" s="315"/>
      <c r="AL71" s="315"/>
    </row>
    <row r="72" spans="1:38" ht="118.5" customHeight="1">
      <c r="A72" s="315"/>
      <c r="B72" s="356"/>
      <c r="C72" s="163"/>
      <c r="D72" s="166"/>
      <c r="E72" s="163"/>
      <c r="F72" s="155"/>
      <c r="G72" s="132"/>
      <c r="H72" s="152"/>
      <c r="I72" s="155"/>
      <c r="J72" s="145"/>
      <c r="K72" s="158"/>
      <c r="L72" s="145"/>
      <c r="M72" s="158"/>
      <c r="N72" s="129"/>
      <c r="O72" s="138"/>
      <c r="P72" s="135"/>
      <c r="Q72" s="141"/>
      <c r="R72" s="141"/>
      <c r="S72" s="160"/>
      <c r="T72" s="141"/>
      <c r="U72" s="141"/>
      <c r="V72" s="145"/>
      <c r="W72" s="127"/>
      <c r="X72" s="145"/>
      <c r="Y72" s="127"/>
      <c r="Z72" s="129"/>
      <c r="AA72" s="132"/>
      <c r="AB72" s="71" t="s">
        <v>372</v>
      </c>
      <c r="AC72" s="112" t="s">
        <v>373</v>
      </c>
      <c r="AD72" s="45" t="s">
        <v>369</v>
      </c>
      <c r="AE72" s="46">
        <v>45017</v>
      </c>
      <c r="AF72" s="46">
        <v>45275</v>
      </c>
      <c r="AG72" s="135"/>
      <c r="AH72" s="337"/>
      <c r="AI72" s="315"/>
      <c r="AJ72" s="315"/>
      <c r="AK72" s="315"/>
      <c r="AL72" s="315"/>
    </row>
    <row r="73" spans="1:38" ht="66" customHeight="1">
      <c r="A73" s="315"/>
      <c r="B73" s="27"/>
      <c r="C73" s="161">
        <v>13</v>
      </c>
      <c r="D73" s="164" t="s">
        <v>316</v>
      </c>
      <c r="E73" s="161" t="s">
        <v>374</v>
      </c>
      <c r="F73" s="153" t="s">
        <v>375</v>
      </c>
      <c r="G73" s="130" t="s">
        <v>250</v>
      </c>
      <c r="H73" s="150" t="s">
        <v>376</v>
      </c>
      <c r="I73" s="153" t="s">
        <v>377</v>
      </c>
      <c r="J73" s="145" t="s">
        <v>144</v>
      </c>
      <c r="K73" s="192">
        <f>IF( J73="Muy baja",20%,IF( J73="Baja",40%,IF( J73="Media",60%,IF(J73="Alta",80%,IF( J73="Muy alta",100%)))))</f>
        <v>0.6</v>
      </c>
      <c r="L73" s="145" t="s">
        <v>235</v>
      </c>
      <c r="M73" s="192">
        <f>IF(L73="Leve",20%,
IF(L73="Menor",40%,
IF(L73="Moderado",60%,
IF(L73="Mayor",80%,
IF( L73="Catastrófico", 100%)))))</f>
        <v>0.6</v>
      </c>
      <c r="N73" s="129" t="s">
        <v>236</v>
      </c>
      <c r="O73" s="136" t="s">
        <v>378</v>
      </c>
      <c r="P73" s="133" t="s">
        <v>379</v>
      </c>
      <c r="Q73" s="139" t="s">
        <v>281</v>
      </c>
      <c r="R73" s="139" t="s">
        <v>49</v>
      </c>
      <c r="S73" s="142" t="s">
        <v>380</v>
      </c>
      <c r="T73" s="139" t="s">
        <v>51</v>
      </c>
      <c r="U73" s="139" t="s">
        <v>52</v>
      </c>
      <c r="V73" s="145" t="s">
        <v>53</v>
      </c>
      <c r="W73" s="147">
        <v>0.13</v>
      </c>
      <c r="X73" s="145" t="s">
        <v>235</v>
      </c>
      <c r="Y73" s="147">
        <v>0.6</v>
      </c>
      <c r="Z73" s="129" t="s">
        <v>236</v>
      </c>
      <c r="AA73" s="130" t="s">
        <v>237</v>
      </c>
      <c r="AB73" s="71" t="s">
        <v>381</v>
      </c>
      <c r="AC73" s="112" t="s">
        <v>382</v>
      </c>
      <c r="AD73" s="45" t="s">
        <v>369</v>
      </c>
      <c r="AE73" s="46">
        <v>44927</v>
      </c>
      <c r="AF73" s="46">
        <v>45275</v>
      </c>
      <c r="AG73" s="133" t="s">
        <v>383</v>
      </c>
      <c r="AH73" s="28"/>
      <c r="AI73" s="364"/>
      <c r="AJ73" s="364"/>
      <c r="AK73" s="364"/>
      <c r="AL73" s="364"/>
    </row>
    <row r="74" spans="1:38" ht="95.25" customHeight="1">
      <c r="A74" s="315"/>
      <c r="B74" s="27"/>
      <c r="C74" s="162"/>
      <c r="D74" s="165"/>
      <c r="E74" s="162"/>
      <c r="F74" s="154"/>
      <c r="G74" s="131"/>
      <c r="H74" s="151"/>
      <c r="I74" s="154"/>
      <c r="J74" s="145"/>
      <c r="K74" s="193"/>
      <c r="L74" s="145"/>
      <c r="M74" s="193"/>
      <c r="N74" s="129"/>
      <c r="O74" s="138"/>
      <c r="P74" s="135"/>
      <c r="Q74" s="141"/>
      <c r="R74" s="141"/>
      <c r="S74" s="160"/>
      <c r="T74" s="141"/>
      <c r="U74" s="141"/>
      <c r="V74" s="145"/>
      <c r="W74" s="148"/>
      <c r="X74" s="145"/>
      <c r="Y74" s="148"/>
      <c r="Z74" s="129"/>
      <c r="AA74" s="131"/>
      <c r="AB74" s="71" t="s">
        <v>384</v>
      </c>
      <c r="AC74" s="112" t="s">
        <v>385</v>
      </c>
      <c r="AD74" s="45" t="s">
        <v>386</v>
      </c>
      <c r="AE74" s="46">
        <v>44958</v>
      </c>
      <c r="AF74" s="46">
        <v>45275</v>
      </c>
      <c r="AG74" s="134"/>
      <c r="AH74" s="28"/>
      <c r="AI74" s="364"/>
      <c r="AJ74" s="364"/>
      <c r="AK74" s="364"/>
      <c r="AL74" s="364"/>
    </row>
    <row r="75" spans="1:38" ht="141.75" customHeight="1">
      <c r="A75" s="315"/>
      <c r="B75" s="27"/>
      <c r="C75" s="162"/>
      <c r="D75" s="165"/>
      <c r="E75" s="162"/>
      <c r="F75" s="154"/>
      <c r="G75" s="131"/>
      <c r="H75" s="151"/>
      <c r="I75" s="154"/>
      <c r="J75" s="145"/>
      <c r="K75" s="193"/>
      <c r="L75" s="145"/>
      <c r="M75" s="193"/>
      <c r="N75" s="129"/>
      <c r="O75" s="137" t="s">
        <v>387</v>
      </c>
      <c r="P75" s="292" t="s">
        <v>388</v>
      </c>
      <c r="Q75" s="139" t="s">
        <v>281</v>
      </c>
      <c r="R75" s="139" t="s">
        <v>49</v>
      </c>
      <c r="S75" s="143" t="s">
        <v>389</v>
      </c>
      <c r="T75" s="139" t="s">
        <v>51</v>
      </c>
      <c r="U75" s="139" t="s">
        <v>52</v>
      </c>
      <c r="V75" s="145"/>
      <c r="W75" s="148"/>
      <c r="X75" s="145"/>
      <c r="Y75" s="148"/>
      <c r="Z75" s="129"/>
      <c r="AA75" s="131"/>
      <c r="AB75" s="71" t="s">
        <v>390</v>
      </c>
      <c r="AC75" s="112" t="s">
        <v>391</v>
      </c>
      <c r="AD75" s="45" t="s">
        <v>386</v>
      </c>
      <c r="AE75" s="46">
        <v>45017</v>
      </c>
      <c r="AF75" s="46">
        <v>45275</v>
      </c>
      <c r="AG75" s="134"/>
      <c r="AH75" s="28"/>
      <c r="AI75" s="364"/>
      <c r="AJ75" s="364"/>
      <c r="AK75" s="364"/>
      <c r="AL75" s="364"/>
    </row>
    <row r="76" spans="1:38" ht="141.75" customHeight="1">
      <c r="A76" s="315"/>
      <c r="B76" s="27"/>
      <c r="C76" s="162"/>
      <c r="D76" s="165"/>
      <c r="E76" s="162"/>
      <c r="F76" s="154"/>
      <c r="G76" s="131"/>
      <c r="H76" s="151"/>
      <c r="I76" s="154"/>
      <c r="J76" s="145"/>
      <c r="K76" s="193"/>
      <c r="L76" s="145"/>
      <c r="M76" s="193"/>
      <c r="N76" s="129"/>
      <c r="O76" s="138"/>
      <c r="P76" s="182"/>
      <c r="Q76" s="141"/>
      <c r="R76" s="141"/>
      <c r="S76" s="160"/>
      <c r="T76" s="141"/>
      <c r="U76" s="141"/>
      <c r="V76" s="145"/>
      <c r="W76" s="148"/>
      <c r="X76" s="145"/>
      <c r="Y76" s="148"/>
      <c r="Z76" s="129"/>
      <c r="AA76" s="131"/>
      <c r="AB76" s="71" t="s">
        <v>392</v>
      </c>
      <c r="AC76" s="112" t="s">
        <v>393</v>
      </c>
      <c r="AD76" s="45" t="s">
        <v>386</v>
      </c>
      <c r="AE76" s="46">
        <v>45017</v>
      </c>
      <c r="AF76" s="46">
        <v>45275</v>
      </c>
      <c r="AG76" s="134"/>
      <c r="AH76" s="28"/>
      <c r="AI76" s="364"/>
      <c r="AJ76" s="364"/>
      <c r="AK76" s="364"/>
      <c r="AL76" s="364"/>
    </row>
    <row r="77" spans="1:38" ht="141.75" customHeight="1">
      <c r="A77" s="315"/>
      <c r="B77" s="27"/>
      <c r="C77" s="162"/>
      <c r="D77" s="165"/>
      <c r="E77" s="162"/>
      <c r="F77" s="154"/>
      <c r="G77" s="131"/>
      <c r="H77" s="151"/>
      <c r="I77" s="154"/>
      <c r="J77" s="145"/>
      <c r="K77" s="193"/>
      <c r="L77" s="145"/>
      <c r="M77" s="193"/>
      <c r="N77" s="129"/>
      <c r="O77" s="136" t="s">
        <v>394</v>
      </c>
      <c r="P77" s="181" t="s">
        <v>395</v>
      </c>
      <c r="Q77" s="139" t="s">
        <v>281</v>
      </c>
      <c r="R77" s="139" t="s">
        <v>49</v>
      </c>
      <c r="S77" s="143" t="s">
        <v>396</v>
      </c>
      <c r="T77" s="139" t="s">
        <v>73</v>
      </c>
      <c r="U77" s="139" t="s">
        <v>52</v>
      </c>
      <c r="V77" s="145"/>
      <c r="W77" s="148"/>
      <c r="X77" s="145"/>
      <c r="Y77" s="148"/>
      <c r="Z77" s="129"/>
      <c r="AA77" s="131"/>
      <c r="AB77" s="71" t="s">
        <v>397</v>
      </c>
      <c r="AC77" s="117" t="s">
        <v>398</v>
      </c>
      <c r="AD77" s="45" t="s">
        <v>399</v>
      </c>
      <c r="AE77" s="46">
        <v>44958</v>
      </c>
      <c r="AF77" s="46">
        <v>45275</v>
      </c>
      <c r="AG77" s="134"/>
      <c r="AH77" s="28"/>
      <c r="AI77" s="364"/>
      <c r="AJ77" s="364"/>
      <c r="AK77" s="364"/>
      <c r="AL77" s="364"/>
    </row>
    <row r="78" spans="1:38" ht="141.75" customHeight="1">
      <c r="A78" s="315"/>
      <c r="B78" s="27"/>
      <c r="C78" s="163"/>
      <c r="D78" s="166"/>
      <c r="E78" s="163"/>
      <c r="F78" s="155"/>
      <c r="G78" s="132"/>
      <c r="H78" s="152"/>
      <c r="I78" s="155"/>
      <c r="J78" s="145"/>
      <c r="K78" s="194"/>
      <c r="L78" s="145"/>
      <c r="M78" s="194"/>
      <c r="N78" s="129"/>
      <c r="O78" s="138"/>
      <c r="P78" s="182"/>
      <c r="Q78" s="141"/>
      <c r="R78" s="141"/>
      <c r="S78" s="160"/>
      <c r="T78" s="141"/>
      <c r="U78" s="141"/>
      <c r="V78" s="145"/>
      <c r="W78" s="149"/>
      <c r="X78" s="145"/>
      <c r="Y78" s="149"/>
      <c r="Z78" s="129"/>
      <c r="AA78" s="132"/>
      <c r="AB78" s="71" t="s">
        <v>400</v>
      </c>
      <c r="AC78" s="117" t="s">
        <v>401</v>
      </c>
      <c r="AD78" s="45" t="s">
        <v>402</v>
      </c>
      <c r="AE78" s="46">
        <v>44958</v>
      </c>
      <c r="AF78" s="46">
        <v>45275</v>
      </c>
      <c r="AG78" s="135"/>
      <c r="AH78" s="28"/>
      <c r="AI78" s="364"/>
      <c r="AJ78" s="364"/>
      <c r="AK78" s="364"/>
      <c r="AL78" s="364"/>
    </row>
    <row r="79" spans="1:38" ht="78" customHeight="1">
      <c r="A79" s="315"/>
      <c r="B79" s="27"/>
      <c r="C79" s="161">
        <v>14</v>
      </c>
      <c r="D79" s="164" t="s">
        <v>316</v>
      </c>
      <c r="E79" s="161" t="s">
        <v>403</v>
      </c>
      <c r="F79" s="153" t="s">
        <v>404</v>
      </c>
      <c r="G79" s="130" t="s">
        <v>319</v>
      </c>
      <c r="H79" s="150" t="s">
        <v>405</v>
      </c>
      <c r="I79" s="153" t="s">
        <v>406</v>
      </c>
      <c r="J79" s="145" t="s">
        <v>84</v>
      </c>
      <c r="K79" s="156">
        <f>IF( J79="Muy baja",20%,IF( J79="Baja",40%,IF( J79="Media",60%,IF(J79="Alta",80%,IF( J79="Muy alta",100%)))))</f>
        <v>0.8</v>
      </c>
      <c r="L79" s="145" t="s">
        <v>235</v>
      </c>
      <c r="M79" s="156">
        <f>IF(L79="Leve",20%,
IF(L79="Menor",40%,
IF(L79="Moderado",60%,
IF(L79="Mayor",80%,
IF( L79="Catastrófico", 100%)))))</f>
        <v>0.6</v>
      </c>
      <c r="N79" s="129" t="s">
        <v>236</v>
      </c>
      <c r="O79" s="136" t="s">
        <v>407</v>
      </c>
      <c r="P79" s="133" t="s">
        <v>408</v>
      </c>
      <c r="Q79" s="139" t="s">
        <v>281</v>
      </c>
      <c r="R79" s="139" t="s">
        <v>49</v>
      </c>
      <c r="S79" s="142" t="s">
        <v>409</v>
      </c>
      <c r="T79" s="139" t="s">
        <v>410</v>
      </c>
      <c r="U79" s="139" t="s">
        <v>52</v>
      </c>
      <c r="V79" s="145" t="s">
        <v>44</v>
      </c>
      <c r="W79" s="147">
        <v>0.48</v>
      </c>
      <c r="X79" s="145" t="s">
        <v>235</v>
      </c>
      <c r="Y79" s="147">
        <v>0.6</v>
      </c>
      <c r="Z79" s="129" t="s">
        <v>236</v>
      </c>
      <c r="AA79" s="130" t="s">
        <v>237</v>
      </c>
      <c r="AB79" s="71" t="s">
        <v>411</v>
      </c>
      <c r="AC79" s="117" t="s">
        <v>412</v>
      </c>
      <c r="AD79" s="45" t="s">
        <v>413</v>
      </c>
      <c r="AE79" s="46">
        <v>44958</v>
      </c>
      <c r="AF79" s="46">
        <v>45107</v>
      </c>
      <c r="AG79" s="133" t="s">
        <v>414</v>
      </c>
      <c r="AH79" s="28"/>
      <c r="AI79" s="364"/>
      <c r="AJ79" s="364"/>
      <c r="AK79" s="364"/>
      <c r="AL79" s="364"/>
    </row>
    <row r="80" spans="1:38" ht="99" customHeight="1">
      <c r="A80" s="315"/>
      <c r="B80" s="27"/>
      <c r="C80" s="162"/>
      <c r="D80" s="165"/>
      <c r="E80" s="162"/>
      <c r="F80" s="154"/>
      <c r="G80" s="131"/>
      <c r="H80" s="151"/>
      <c r="I80" s="154"/>
      <c r="J80" s="145"/>
      <c r="K80" s="157"/>
      <c r="L80" s="145"/>
      <c r="M80" s="157"/>
      <c r="N80" s="129"/>
      <c r="O80" s="137"/>
      <c r="P80" s="134"/>
      <c r="Q80" s="140"/>
      <c r="R80" s="140"/>
      <c r="S80" s="143"/>
      <c r="T80" s="140"/>
      <c r="U80" s="140"/>
      <c r="V80" s="145"/>
      <c r="W80" s="148"/>
      <c r="X80" s="145"/>
      <c r="Y80" s="148"/>
      <c r="Z80" s="129"/>
      <c r="AA80" s="131"/>
      <c r="AB80" s="71" t="s">
        <v>415</v>
      </c>
      <c r="AC80" s="117" t="s">
        <v>416</v>
      </c>
      <c r="AD80" s="45" t="s">
        <v>413</v>
      </c>
      <c r="AE80" s="46">
        <v>44958</v>
      </c>
      <c r="AF80" s="46">
        <v>45275</v>
      </c>
      <c r="AG80" s="134"/>
      <c r="AH80" s="28"/>
      <c r="AI80" s="364"/>
      <c r="AJ80" s="364"/>
      <c r="AK80" s="364"/>
      <c r="AL80" s="364"/>
    </row>
    <row r="81" spans="1:38" ht="103.5" customHeight="1">
      <c r="A81" s="315"/>
      <c r="B81" s="27"/>
      <c r="C81" s="162"/>
      <c r="D81" s="165"/>
      <c r="E81" s="162"/>
      <c r="F81" s="154"/>
      <c r="G81" s="131"/>
      <c r="H81" s="151"/>
      <c r="I81" s="154"/>
      <c r="J81" s="145"/>
      <c r="K81" s="157"/>
      <c r="L81" s="145"/>
      <c r="M81" s="157"/>
      <c r="N81" s="129"/>
      <c r="O81" s="137"/>
      <c r="P81" s="134"/>
      <c r="Q81" s="140"/>
      <c r="R81" s="140"/>
      <c r="S81" s="143"/>
      <c r="T81" s="140"/>
      <c r="U81" s="140"/>
      <c r="V81" s="145"/>
      <c r="W81" s="148"/>
      <c r="X81" s="145"/>
      <c r="Y81" s="148"/>
      <c r="Z81" s="129"/>
      <c r="AA81" s="131"/>
      <c r="AB81" s="71" t="s">
        <v>417</v>
      </c>
      <c r="AC81" s="117" t="s">
        <v>418</v>
      </c>
      <c r="AD81" s="45" t="s">
        <v>413</v>
      </c>
      <c r="AE81" s="46">
        <v>45017</v>
      </c>
      <c r="AF81" s="46">
        <v>45275</v>
      </c>
      <c r="AG81" s="134"/>
      <c r="AH81" s="28"/>
      <c r="AI81" s="364"/>
      <c r="AJ81" s="364"/>
      <c r="AK81" s="364"/>
      <c r="AL81" s="364"/>
    </row>
    <row r="82" spans="1:38" ht="98.25" customHeight="1">
      <c r="A82" s="315"/>
      <c r="B82" s="27"/>
      <c r="C82" s="162"/>
      <c r="D82" s="165"/>
      <c r="E82" s="162"/>
      <c r="F82" s="154"/>
      <c r="G82" s="131"/>
      <c r="H82" s="151"/>
      <c r="I82" s="154"/>
      <c r="J82" s="145"/>
      <c r="K82" s="157"/>
      <c r="L82" s="145"/>
      <c r="M82" s="157"/>
      <c r="N82" s="129"/>
      <c r="O82" s="137"/>
      <c r="P82" s="134"/>
      <c r="Q82" s="140"/>
      <c r="R82" s="140"/>
      <c r="S82" s="143"/>
      <c r="T82" s="140"/>
      <c r="U82" s="140"/>
      <c r="V82" s="145"/>
      <c r="W82" s="148"/>
      <c r="X82" s="145"/>
      <c r="Y82" s="148"/>
      <c r="Z82" s="129"/>
      <c r="AA82" s="131"/>
      <c r="AB82" s="71" t="s">
        <v>419</v>
      </c>
      <c r="AC82" s="117" t="s">
        <v>420</v>
      </c>
      <c r="AD82" s="45" t="s">
        <v>421</v>
      </c>
      <c r="AE82" s="46">
        <v>44986</v>
      </c>
      <c r="AF82" s="46">
        <v>45291</v>
      </c>
      <c r="AG82" s="134"/>
      <c r="AH82" s="28"/>
      <c r="AI82" s="364"/>
      <c r="AJ82" s="364"/>
      <c r="AK82" s="364"/>
      <c r="AL82" s="364"/>
    </row>
    <row r="83" spans="1:38" ht="126.75" customHeight="1">
      <c r="A83" s="315"/>
      <c r="B83" s="27"/>
      <c r="C83" s="162"/>
      <c r="D83" s="165"/>
      <c r="E83" s="162"/>
      <c r="F83" s="154"/>
      <c r="G83" s="131"/>
      <c r="H83" s="151"/>
      <c r="I83" s="154"/>
      <c r="J83" s="145"/>
      <c r="K83" s="157"/>
      <c r="L83" s="145"/>
      <c r="M83" s="157"/>
      <c r="N83" s="129"/>
      <c r="O83" s="137"/>
      <c r="P83" s="134"/>
      <c r="Q83" s="140"/>
      <c r="R83" s="140"/>
      <c r="S83" s="143"/>
      <c r="T83" s="140"/>
      <c r="U83" s="140"/>
      <c r="V83" s="145"/>
      <c r="W83" s="148"/>
      <c r="X83" s="145"/>
      <c r="Y83" s="148"/>
      <c r="Z83" s="129"/>
      <c r="AA83" s="131"/>
      <c r="AB83" s="71" t="s">
        <v>422</v>
      </c>
      <c r="AC83" s="117" t="s">
        <v>423</v>
      </c>
      <c r="AD83" s="45" t="s">
        <v>424</v>
      </c>
      <c r="AE83" s="46">
        <v>44986</v>
      </c>
      <c r="AF83" s="46">
        <v>45291</v>
      </c>
      <c r="AG83" s="134"/>
      <c r="AH83" s="28"/>
      <c r="AI83" s="364"/>
      <c r="AJ83" s="364"/>
      <c r="AK83" s="364"/>
      <c r="AL83" s="364"/>
    </row>
    <row r="84" spans="1:38" ht="126.75" customHeight="1">
      <c r="A84" s="315"/>
      <c r="B84" s="27"/>
      <c r="C84" s="163"/>
      <c r="D84" s="166"/>
      <c r="E84" s="163"/>
      <c r="F84" s="155"/>
      <c r="G84" s="132"/>
      <c r="H84" s="152"/>
      <c r="I84" s="155"/>
      <c r="J84" s="145"/>
      <c r="K84" s="158"/>
      <c r="L84" s="145"/>
      <c r="M84" s="158"/>
      <c r="N84" s="129"/>
      <c r="O84" s="138"/>
      <c r="P84" s="135"/>
      <c r="Q84" s="141"/>
      <c r="R84" s="141"/>
      <c r="S84" s="160"/>
      <c r="T84" s="141"/>
      <c r="U84" s="141"/>
      <c r="V84" s="145"/>
      <c r="W84" s="149"/>
      <c r="X84" s="145"/>
      <c r="Y84" s="149"/>
      <c r="Z84" s="129"/>
      <c r="AA84" s="132"/>
      <c r="AB84" s="71" t="s">
        <v>425</v>
      </c>
      <c r="AC84" s="117" t="s">
        <v>426</v>
      </c>
      <c r="AD84" s="45" t="s">
        <v>421</v>
      </c>
      <c r="AE84" s="46">
        <v>44986</v>
      </c>
      <c r="AF84" s="46">
        <v>45291</v>
      </c>
      <c r="AG84" s="135"/>
      <c r="AH84" s="28"/>
      <c r="AI84" s="364"/>
      <c r="AJ84" s="364"/>
      <c r="AK84" s="364"/>
      <c r="AL84" s="364"/>
    </row>
    <row r="85" spans="1:38" ht="84" customHeight="1">
      <c r="A85" s="315"/>
      <c r="B85" s="27"/>
      <c r="C85" s="161">
        <v>15</v>
      </c>
      <c r="D85" s="164" t="s">
        <v>316</v>
      </c>
      <c r="E85" s="161" t="s">
        <v>427</v>
      </c>
      <c r="F85" s="153" t="s">
        <v>428</v>
      </c>
      <c r="G85" s="130" t="s">
        <v>319</v>
      </c>
      <c r="H85" s="169" t="s">
        <v>429</v>
      </c>
      <c r="I85" s="133" t="s">
        <v>430</v>
      </c>
      <c r="J85" s="145" t="s">
        <v>44</v>
      </c>
      <c r="K85" s="188">
        <f>IF( J85="Muy baja",20%,IF( J85="Baja",40%,IF( J85="Media",60%,IF(J85="Alta",80%,IF( J85="Muy alta",100%)))))</f>
        <v>0.4</v>
      </c>
      <c r="L85" s="145" t="s">
        <v>54</v>
      </c>
      <c r="M85" s="188">
        <f>IF(L85="Leve",20%,
IF(L85="Menor",40%,
IF(L85="Moderado",60%,
IF(L85="Mayor",80%,
IF( L85="Catastrófico", 100%)))))</f>
        <v>0.8</v>
      </c>
      <c r="N85" s="129" t="s">
        <v>84</v>
      </c>
      <c r="O85" s="171" t="s">
        <v>431</v>
      </c>
      <c r="P85" s="133" t="s">
        <v>432</v>
      </c>
      <c r="Q85" s="139" t="s">
        <v>65</v>
      </c>
      <c r="R85" s="139" t="s">
        <v>49</v>
      </c>
      <c r="S85" s="142" t="s">
        <v>433</v>
      </c>
      <c r="T85" s="139" t="s">
        <v>410</v>
      </c>
      <c r="U85" s="139" t="s">
        <v>52</v>
      </c>
      <c r="V85" s="145" t="s">
        <v>53</v>
      </c>
      <c r="W85" s="125">
        <v>0.24</v>
      </c>
      <c r="X85" s="145" t="s">
        <v>235</v>
      </c>
      <c r="Y85" s="125">
        <v>0.6</v>
      </c>
      <c r="Z85" s="129" t="s">
        <v>236</v>
      </c>
      <c r="AA85" s="130" t="s">
        <v>237</v>
      </c>
      <c r="AB85" s="71" t="s">
        <v>434</v>
      </c>
      <c r="AC85" s="117" t="s">
        <v>435</v>
      </c>
      <c r="AD85" s="45" t="s">
        <v>436</v>
      </c>
      <c r="AE85" s="46">
        <v>45017</v>
      </c>
      <c r="AF85" s="46">
        <v>45275</v>
      </c>
      <c r="AG85" s="133" t="s">
        <v>437</v>
      </c>
      <c r="AH85" s="28"/>
      <c r="AI85" s="364"/>
      <c r="AJ85" s="364"/>
      <c r="AK85" s="364"/>
      <c r="AL85" s="364"/>
    </row>
    <row r="86" spans="1:38" ht="86.25" customHeight="1">
      <c r="A86" s="315"/>
      <c r="B86" s="27"/>
      <c r="C86" s="162"/>
      <c r="D86" s="165"/>
      <c r="E86" s="162"/>
      <c r="F86" s="154"/>
      <c r="G86" s="131"/>
      <c r="H86" s="210"/>
      <c r="I86" s="134"/>
      <c r="J86" s="145"/>
      <c r="K86" s="189"/>
      <c r="L86" s="145"/>
      <c r="M86" s="189"/>
      <c r="N86" s="129"/>
      <c r="O86" s="172"/>
      <c r="P86" s="135"/>
      <c r="Q86" s="141"/>
      <c r="R86" s="141"/>
      <c r="S86" s="160"/>
      <c r="T86" s="141"/>
      <c r="U86" s="141"/>
      <c r="V86" s="145"/>
      <c r="W86" s="126"/>
      <c r="X86" s="145"/>
      <c r="Y86" s="126"/>
      <c r="Z86" s="129"/>
      <c r="AA86" s="131"/>
      <c r="AB86" s="71" t="s">
        <v>438</v>
      </c>
      <c r="AC86" s="117" t="s">
        <v>439</v>
      </c>
      <c r="AD86" s="45" t="s">
        <v>421</v>
      </c>
      <c r="AE86" s="46">
        <v>45139</v>
      </c>
      <c r="AF86" s="46">
        <v>45291</v>
      </c>
      <c r="AG86" s="134"/>
      <c r="AH86" s="28"/>
      <c r="AI86" s="364"/>
      <c r="AJ86" s="364"/>
      <c r="AK86" s="364"/>
      <c r="AL86" s="364"/>
    </row>
    <row r="87" spans="1:38" ht="95.25" customHeight="1">
      <c r="A87" s="315"/>
      <c r="B87" s="27"/>
      <c r="C87" s="162"/>
      <c r="D87" s="165"/>
      <c r="E87" s="162"/>
      <c r="F87" s="154"/>
      <c r="G87" s="131"/>
      <c r="H87" s="210"/>
      <c r="I87" s="134"/>
      <c r="J87" s="145"/>
      <c r="K87" s="189"/>
      <c r="L87" s="145"/>
      <c r="M87" s="189"/>
      <c r="N87" s="129"/>
      <c r="O87" s="224" t="s">
        <v>440</v>
      </c>
      <c r="P87" s="133" t="s">
        <v>441</v>
      </c>
      <c r="Q87" s="139" t="s">
        <v>71</v>
      </c>
      <c r="R87" s="139" t="s">
        <v>49</v>
      </c>
      <c r="S87" s="142" t="s">
        <v>442</v>
      </c>
      <c r="T87" s="139" t="s">
        <v>410</v>
      </c>
      <c r="U87" s="139" t="s">
        <v>52</v>
      </c>
      <c r="V87" s="145"/>
      <c r="W87" s="126"/>
      <c r="X87" s="145"/>
      <c r="Y87" s="126"/>
      <c r="Z87" s="129"/>
      <c r="AA87" s="131"/>
      <c r="AB87" s="71" t="s">
        <v>443</v>
      </c>
      <c r="AC87" s="117" t="s">
        <v>444</v>
      </c>
      <c r="AD87" s="45" t="s">
        <v>445</v>
      </c>
      <c r="AE87" s="46">
        <v>44958</v>
      </c>
      <c r="AF87" s="46">
        <v>45291</v>
      </c>
      <c r="AG87" s="134"/>
      <c r="AH87" s="28"/>
      <c r="AI87" s="364"/>
      <c r="AJ87" s="364"/>
      <c r="AK87" s="364"/>
      <c r="AL87" s="364"/>
    </row>
    <row r="88" spans="1:38" ht="120">
      <c r="A88" s="315"/>
      <c r="B88" s="27"/>
      <c r="C88" s="163"/>
      <c r="D88" s="166"/>
      <c r="E88" s="163"/>
      <c r="F88" s="155"/>
      <c r="G88" s="132"/>
      <c r="H88" s="170"/>
      <c r="I88" s="135"/>
      <c r="J88" s="145"/>
      <c r="K88" s="190"/>
      <c r="L88" s="145"/>
      <c r="M88" s="190"/>
      <c r="N88" s="129"/>
      <c r="O88" s="225"/>
      <c r="P88" s="135"/>
      <c r="Q88" s="141"/>
      <c r="R88" s="141"/>
      <c r="S88" s="160"/>
      <c r="T88" s="141"/>
      <c r="U88" s="141"/>
      <c r="V88" s="145"/>
      <c r="W88" s="127"/>
      <c r="X88" s="145"/>
      <c r="Y88" s="127"/>
      <c r="Z88" s="129"/>
      <c r="AA88" s="132"/>
      <c r="AB88" s="71" t="s">
        <v>446</v>
      </c>
      <c r="AC88" s="48" t="s">
        <v>447</v>
      </c>
      <c r="AD88" s="45" t="s">
        <v>448</v>
      </c>
      <c r="AE88" s="46">
        <v>44927</v>
      </c>
      <c r="AF88" s="46">
        <v>45290</v>
      </c>
      <c r="AG88" s="135"/>
      <c r="AH88" s="28"/>
      <c r="AI88" s="364"/>
      <c r="AJ88" s="364"/>
      <c r="AK88" s="364"/>
      <c r="AL88" s="364"/>
    </row>
    <row r="89" spans="1:38" ht="75" customHeight="1">
      <c r="A89" s="315"/>
      <c r="B89" s="27"/>
      <c r="C89" s="161">
        <v>16</v>
      </c>
      <c r="D89" s="164" t="s">
        <v>316</v>
      </c>
      <c r="E89" s="161" t="s">
        <v>449</v>
      </c>
      <c r="F89" s="150" t="s">
        <v>450</v>
      </c>
      <c r="G89" s="130" t="s">
        <v>250</v>
      </c>
      <c r="H89" s="169" t="s">
        <v>451</v>
      </c>
      <c r="I89" s="133" t="s">
        <v>452</v>
      </c>
      <c r="J89" s="145" t="s">
        <v>84</v>
      </c>
      <c r="K89" s="167">
        <f>IF( J89="Muy baja",20%,IF( J89="Baja",40%,IF( J89="Media",60%,IF(J89="Alta",80%,IF( J89="Muy alta",100%)))))</f>
        <v>0.8</v>
      </c>
      <c r="L89" s="145" t="s">
        <v>54</v>
      </c>
      <c r="M89" s="167">
        <f>IF(L89="Leve",20%,
IF(L89="Menor",40%,
IF(L89="Moderado",60%,
IF(L89="Mayor",80%,
IF( L89="Catastrófico", 100%)))))</f>
        <v>0.8</v>
      </c>
      <c r="N89" s="129" t="s">
        <v>84</v>
      </c>
      <c r="O89" s="136" t="s">
        <v>453</v>
      </c>
      <c r="P89" s="181" t="s">
        <v>454</v>
      </c>
      <c r="Q89" s="139" t="s">
        <v>65</v>
      </c>
      <c r="R89" s="139" t="s">
        <v>49</v>
      </c>
      <c r="S89" s="185" t="s">
        <v>311</v>
      </c>
      <c r="T89" s="139" t="s">
        <v>410</v>
      </c>
      <c r="U89" s="139" t="s">
        <v>52</v>
      </c>
      <c r="V89" s="145" t="s">
        <v>44</v>
      </c>
      <c r="W89" s="125">
        <v>0.48</v>
      </c>
      <c r="X89" s="145" t="s">
        <v>54</v>
      </c>
      <c r="Y89" s="125">
        <v>0.8</v>
      </c>
      <c r="Z89" s="129" t="s">
        <v>84</v>
      </c>
      <c r="AA89" s="130" t="s">
        <v>56</v>
      </c>
      <c r="AB89" s="71" t="s">
        <v>455</v>
      </c>
      <c r="AC89" s="48" t="s">
        <v>456</v>
      </c>
      <c r="AD89" s="45" t="s">
        <v>457</v>
      </c>
      <c r="AE89" s="46">
        <v>45017</v>
      </c>
      <c r="AF89" s="46">
        <v>45275</v>
      </c>
      <c r="AG89" s="133" t="s">
        <v>458</v>
      </c>
      <c r="AH89" s="28"/>
      <c r="AI89" s="364"/>
      <c r="AJ89" s="364"/>
      <c r="AK89" s="364"/>
      <c r="AL89" s="364"/>
    </row>
    <row r="90" spans="1:38" ht="100.5" customHeight="1">
      <c r="A90" s="315"/>
      <c r="B90" s="27"/>
      <c r="C90" s="162"/>
      <c r="D90" s="165"/>
      <c r="E90" s="162"/>
      <c r="F90" s="151"/>
      <c r="G90" s="131"/>
      <c r="H90" s="210"/>
      <c r="I90" s="134"/>
      <c r="J90" s="145"/>
      <c r="K90" s="217"/>
      <c r="L90" s="145"/>
      <c r="M90" s="217"/>
      <c r="N90" s="129"/>
      <c r="O90" s="138"/>
      <c r="P90" s="182"/>
      <c r="Q90" s="140"/>
      <c r="R90" s="140"/>
      <c r="S90" s="186"/>
      <c r="T90" s="140"/>
      <c r="U90" s="140"/>
      <c r="V90" s="145"/>
      <c r="W90" s="216"/>
      <c r="X90" s="145"/>
      <c r="Y90" s="216"/>
      <c r="Z90" s="129"/>
      <c r="AA90" s="131"/>
      <c r="AB90" s="71" t="s">
        <v>459</v>
      </c>
      <c r="AC90" s="48" t="s">
        <v>460</v>
      </c>
      <c r="AD90" s="45" t="s">
        <v>461</v>
      </c>
      <c r="AE90" s="46">
        <v>45017</v>
      </c>
      <c r="AF90" s="46">
        <v>45275</v>
      </c>
      <c r="AG90" s="134"/>
      <c r="AH90" s="28"/>
      <c r="AI90" s="364"/>
      <c r="AJ90" s="364"/>
      <c r="AK90" s="364"/>
      <c r="AL90" s="364"/>
    </row>
    <row r="91" spans="1:38" ht="91.5" customHeight="1">
      <c r="A91" s="318"/>
      <c r="B91" s="29"/>
      <c r="C91" s="206">
        <v>17</v>
      </c>
      <c r="D91" s="204" t="s">
        <v>462</v>
      </c>
      <c r="E91" s="206" t="s">
        <v>463</v>
      </c>
      <c r="F91" s="207" t="s">
        <v>464</v>
      </c>
      <c r="G91" s="208" t="s">
        <v>41</v>
      </c>
      <c r="H91" s="191" t="s">
        <v>465</v>
      </c>
      <c r="I91" s="191" t="s">
        <v>466</v>
      </c>
      <c r="J91" s="144" t="s">
        <v>144</v>
      </c>
      <c r="K91" s="188">
        <f>IF( J91="Muy baja",20%,IF( J91="Baja",40%,IF( J91="Media",60%,IF(J91="Alta",80%,IF( J91="Muy alta",100%)))))</f>
        <v>0.6</v>
      </c>
      <c r="L91" s="144" t="s">
        <v>54</v>
      </c>
      <c r="M91" s="188">
        <f>IF(L90="Leve",20%,
IF(L91="Menor",40%,
IF(L91="Moderado",60%,
IF(L91="Mayor",80%,
IF( L91="Catastrófico", 100%)))))</f>
        <v>0.8</v>
      </c>
      <c r="N91" s="128" t="s">
        <v>84</v>
      </c>
      <c r="O91" s="136" t="s">
        <v>467</v>
      </c>
      <c r="P91" s="133" t="s">
        <v>468</v>
      </c>
      <c r="Q91" s="139" t="s">
        <v>71</v>
      </c>
      <c r="R91" s="139" t="s">
        <v>49</v>
      </c>
      <c r="S91" s="142" t="s">
        <v>469</v>
      </c>
      <c r="T91" s="139" t="s">
        <v>410</v>
      </c>
      <c r="U91" s="139" t="s">
        <v>52</v>
      </c>
      <c r="V91" s="144" t="s">
        <v>53</v>
      </c>
      <c r="W91" s="199">
        <v>0.36</v>
      </c>
      <c r="X91" s="144" t="s">
        <v>235</v>
      </c>
      <c r="Y91" s="199">
        <v>0.6</v>
      </c>
      <c r="Z91" s="128" t="s">
        <v>236</v>
      </c>
      <c r="AA91" s="130" t="s">
        <v>237</v>
      </c>
      <c r="AB91" s="71" t="s">
        <v>470</v>
      </c>
      <c r="AC91" s="117" t="s">
        <v>471</v>
      </c>
      <c r="AD91" s="51" t="s">
        <v>59</v>
      </c>
      <c r="AE91" s="11">
        <v>45017</v>
      </c>
      <c r="AF91" s="11">
        <v>45275</v>
      </c>
      <c r="AG91" s="133" t="s">
        <v>472</v>
      </c>
      <c r="AH91" s="30"/>
      <c r="AI91" s="318"/>
      <c r="AJ91" s="318"/>
      <c r="AK91" s="318"/>
      <c r="AL91" s="318"/>
    </row>
    <row r="92" spans="1:38" ht="73.5" customHeight="1">
      <c r="A92" s="318"/>
      <c r="B92" s="29"/>
      <c r="C92" s="206"/>
      <c r="D92" s="204"/>
      <c r="E92" s="206"/>
      <c r="F92" s="207"/>
      <c r="G92" s="208"/>
      <c r="H92" s="191"/>
      <c r="I92" s="191"/>
      <c r="J92" s="145"/>
      <c r="K92" s="189"/>
      <c r="L92" s="145"/>
      <c r="M92" s="189"/>
      <c r="N92" s="129"/>
      <c r="O92" s="138"/>
      <c r="P92" s="135"/>
      <c r="Q92" s="141"/>
      <c r="R92" s="141"/>
      <c r="S92" s="160"/>
      <c r="T92" s="141"/>
      <c r="U92" s="141"/>
      <c r="V92" s="145"/>
      <c r="W92" s="200"/>
      <c r="X92" s="145"/>
      <c r="Y92" s="200"/>
      <c r="Z92" s="129"/>
      <c r="AA92" s="131"/>
      <c r="AB92" s="71" t="s">
        <v>473</v>
      </c>
      <c r="AC92" s="117" t="s">
        <v>474</v>
      </c>
      <c r="AD92" s="51" t="s">
        <v>59</v>
      </c>
      <c r="AE92" s="11">
        <v>45107</v>
      </c>
      <c r="AF92" s="11">
        <v>45275</v>
      </c>
      <c r="AG92" s="134"/>
      <c r="AH92" s="30"/>
      <c r="AI92" s="318"/>
      <c r="AJ92" s="318"/>
      <c r="AK92" s="318"/>
      <c r="AL92" s="318"/>
    </row>
    <row r="93" spans="1:38" ht="90" customHeight="1">
      <c r="A93" s="318"/>
      <c r="B93" s="29"/>
      <c r="C93" s="203"/>
      <c r="D93" s="205"/>
      <c r="E93" s="365"/>
      <c r="F93" s="198"/>
      <c r="G93" s="209"/>
      <c r="H93" s="198"/>
      <c r="I93" s="198"/>
      <c r="J93" s="146"/>
      <c r="K93" s="190"/>
      <c r="L93" s="146"/>
      <c r="M93" s="190"/>
      <c r="N93" s="159"/>
      <c r="O93" s="43" t="s">
        <v>475</v>
      </c>
      <c r="P93" s="110" t="s">
        <v>476</v>
      </c>
      <c r="Q93" s="92" t="s">
        <v>65</v>
      </c>
      <c r="R93" s="92" t="s">
        <v>49</v>
      </c>
      <c r="S93" s="107" t="s">
        <v>469</v>
      </c>
      <c r="T93" s="92" t="s">
        <v>410</v>
      </c>
      <c r="U93" s="92" t="s">
        <v>52</v>
      </c>
      <c r="V93" s="146"/>
      <c r="W93" s="201"/>
      <c r="X93" s="146"/>
      <c r="Y93" s="201"/>
      <c r="Z93" s="159"/>
      <c r="AA93" s="132"/>
      <c r="AB93" s="71" t="s">
        <v>477</v>
      </c>
      <c r="AC93" s="117" t="s">
        <v>478</v>
      </c>
      <c r="AD93" s="51" t="s">
        <v>59</v>
      </c>
      <c r="AE93" s="11">
        <v>44928</v>
      </c>
      <c r="AF93" s="11">
        <v>45275</v>
      </c>
      <c r="AG93" s="135"/>
      <c r="AH93" s="30"/>
      <c r="AI93" s="318"/>
      <c r="AJ93" s="318"/>
      <c r="AK93" s="318"/>
      <c r="AL93" s="318"/>
    </row>
    <row r="94" spans="1:38" ht="104.25" customHeight="1">
      <c r="A94" s="318"/>
      <c r="B94" s="29"/>
      <c r="C94" s="206">
        <v>18</v>
      </c>
      <c r="D94" s="204" t="s">
        <v>462</v>
      </c>
      <c r="E94" s="206" t="s">
        <v>479</v>
      </c>
      <c r="F94" s="207" t="s">
        <v>480</v>
      </c>
      <c r="G94" s="208" t="s">
        <v>206</v>
      </c>
      <c r="H94" s="191" t="s">
        <v>481</v>
      </c>
      <c r="I94" s="191" t="s">
        <v>482</v>
      </c>
      <c r="J94" s="144" t="s">
        <v>84</v>
      </c>
      <c r="K94" s="188">
        <f t="shared" ref="K94:K103" si="0">IF( J94="Muy baja",20%,IF( J94="Baja",40%,IF( J94="Media",60%,IF(J94="Alta",80%,IF( J94="Muy alta",100%)))))</f>
        <v>0.8</v>
      </c>
      <c r="L94" s="144" t="s">
        <v>54</v>
      </c>
      <c r="M94" s="188">
        <v>0.8</v>
      </c>
      <c r="N94" s="128" t="s">
        <v>84</v>
      </c>
      <c r="O94" s="43" t="s">
        <v>483</v>
      </c>
      <c r="P94" s="110" t="s">
        <v>484</v>
      </c>
      <c r="Q94" s="92" t="s">
        <v>48</v>
      </c>
      <c r="R94" s="92" t="s">
        <v>49</v>
      </c>
      <c r="S94" s="107" t="s">
        <v>485</v>
      </c>
      <c r="T94" s="92" t="s">
        <v>410</v>
      </c>
      <c r="U94" s="92" t="s">
        <v>52</v>
      </c>
      <c r="V94" s="144" t="s">
        <v>53</v>
      </c>
      <c r="W94" s="147">
        <v>0.34</v>
      </c>
      <c r="X94" s="144" t="s">
        <v>54</v>
      </c>
      <c r="Y94" s="147">
        <v>0.8</v>
      </c>
      <c r="Z94" s="128" t="s">
        <v>84</v>
      </c>
      <c r="AA94" s="130" t="s">
        <v>56</v>
      </c>
      <c r="AB94" s="71" t="s">
        <v>486</v>
      </c>
      <c r="AC94" s="117" t="s">
        <v>487</v>
      </c>
      <c r="AD94" s="51" t="s">
        <v>488</v>
      </c>
      <c r="AE94" s="11">
        <v>44928</v>
      </c>
      <c r="AF94" s="11">
        <v>45291</v>
      </c>
      <c r="AG94" s="257" t="s">
        <v>489</v>
      </c>
      <c r="AH94" s="30"/>
      <c r="AI94" s="318"/>
      <c r="AJ94" s="318"/>
      <c r="AK94" s="318"/>
      <c r="AL94" s="318"/>
    </row>
    <row r="95" spans="1:38" ht="111.75" customHeight="1">
      <c r="A95" s="318"/>
      <c r="B95" s="29"/>
      <c r="C95" s="203"/>
      <c r="D95" s="205"/>
      <c r="E95" s="365"/>
      <c r="F95" s="198"/>
      <c r="G95" s="209"/>
      <c r="H95" s="198"/>
      <c r="I95" s="198"/>
      <c r="J95" s="146"/>
      <c r="K95" s="190"/>
      <c r="L95" s="146"/>
      <c r="M95" s="190"/>
      <c r="N95" s="159"/>
      <c r="O95" s="43" t="s">
        <v>490</v>
      </c>
      <c r="P95" s="110" t="s">
        <v>491</v>
      </c>
      <c r="Q95" s="92" t="s">
        <v>65</v>
      </c>
      <c r="R95" s="92" t="s">
        <v>49</v>
      </c>
      <c r="S95" s="107" t="s">
        <v>492</v>
      </c>
      <c r="T95" s="92" t="s">
        <v>410</v>
      </c>
      <c r="U95" s="92" t="s">
        <v>52</v>
      </c>
      <c r="V95" s="146"/>
      <c r="W95" s="259"/>
      <c r="X95" s="146"/>
      <c r="Y95" s="259"/>
      <c r="Z95" s="159"/>
      <c r="AA95" s="132"/>
      <c r="AB95" s="71" t="s">
        <v>493</v>
      </c>
      <c r="AC95" s="110" t="s">
        <v>494</v>
      </c>
      <c r="AD95" s="51" t="s">
        <v>488</v>
      </c>
      <c r="AE95" s="11">
        <v>44928</v>
      </c>
      <c r="AF95" s="11">
        <v>45291</v>
      </c>
      <c r="AG95" s="258"/>
      <c r="AH95" s="30"/>
      <c r="AI95" s="318"/>
      <c r="AJ95" s="318"/>
      <c r="AK95" s="318"/>
      <c r="AL95" s="318"/>
    </row>
    <row r="96" spans="1:38" ht="111.75" customHeight="1">
      <c r="A96" s="315"/>
      <c r="B96" s="27"/>
      <c r="C96" s="94">
        <v>19</v>
      </c>
      <c r="D96" s="102" t="s">
        <v>495</v>
      </c>
      <c r="E96" s="94" t="s">
        <v>496</v>
      </c>
      <c r="F96" s="103" t="s">
        <v>497</v>
      </c>
      <c r="G96" s="104" t="s">
        <v>206</v>
      </c>
      <c r="H96" s="105" t="s">
        <v>498</v>
      </c>
      <c r="I96" s="105" t="s">
        <v>499</v>
      </c>
      <c r="J96" s="98" t="s">
        <v>500</v>
      </c>
      <c r="K96" s="91">
        <f t="shared" si="0"/>
        <v>1</v>
      </c>
      <c r="L96" s="98" t="s">
        <v>54</v>
      </c>
      <c r="M96" s="91">
        <v>0.8</v>
      </c>
      <c r="N96" s="99" t="s">
        <v>84</v>
      </c>
      <c r="O96" s="40" t="s">
        <v>501</v>
      </c>
      <c r="P96" s="110" t="s">
        <v>502</v>
      </c>
      <c r="Q96" s="92" t="s">
        <v>65</v>
      </c>
      <c r="R96" s="92" t="s">
        <v>49</v>
      </c>
      <c r="S96" s="107" t="s">
        <v>72</v>
      </c>
      <c r="T96" s="92" t="s">
        <v>410</v>
      </c>
      <c r="U96" s="92" t="s">
        <v>52</v>
      </c>
      <c r="V96" s="98" t="s">
        <v>144</v>
      </c>
      <c r="W96" s="52">
        <v>0.6</v>
      </c>
      <c r="X96" s="98" t="s">
        <v>54</v>
      </c>
      <c r="Y96" s="52">
        <v>0.8</v>
      </c>
      <c r="Z96" s="99" t="s">
        <v>84</v>
      </c>
      <c r="AA96" s="85" t="s">
        <v>56</v>
      </c>
      <c r="AB96" s="71" t="s">
        <v>503</v>
      </c>
      <c r="AC96" s="110" t="s">
        <v>504</v>
      </c>
      <c r="AD96" s="51" t="s">
        <v>505</v>
      </c>
      <c r="AE96" s="11">
        <v>44986</v>
      </c>
      <c r="AF96" s="11">
        <v>45275</v>
      </c>
      <c r="AG96" s="88" t="s">
        <v>506</v>
      </c>
      <c r="AH96" s="28"/>
      <c r="AI96" s="364"/>
      <c r="AJ96" s="364"/>
      <c r="AK96" s="364"/>
      <c r="AL96" s="364"/>
    </row>
    <row r="97" spans="1:38" ht="93.75" customHeight="1">
      <c r="A97" s="315"/>
      <c r="B97" s="27"/>
      <c r="C97" s="94">
        <v>20</v>
      </c>
      <c r="D97" s="102" t="s">
        <v>495</v>
      </c>
      <c r="E97" s="94" t="s">
        <v>507</v>
      </c>
      <c r="F97" s="103" t="s">
        <v>508</v>
      </c>
      <c r="G97" s="104" t="s">
        <v>206</v>
      </c>
      <c r="H97" s="105" t="s">
        <v>509</v>
      </c>
      <c r="I97" s="105" t="s">
        <v>510</v>
      </c>
      <c r="J97" s="98" t="s">
        <v>44</v>
      </c>
      <c r="K97" s="91">
        <f t="shared" si="0"/>
        <v>0.4</v>
      </c>
      <c r="L97" s="98" t="s">
        <v>235</v>
      </c>
      <c r="M97" s="91">
        <f>IF(L93="Leve",20%,
IF(L97="Menor",40%,
IF(L97="Moderado",60%,
IF(L97="Mayor",80%,
IF( L97="Catastrófico", 100%)))))</f>
        <v>0.6</v>
      </c>
      <c r="N97" s="99" t="s">
        <v>236</v>
      </c>
      <c r="O97" s="40" t="s">
        <v>511</v>
      </c>
      <c r="P97" s="110" t="s">
        <v>512</v>
      </c>
      <c r="Q97" s="92" t="s">
        <v>65</v>
      </c>
      <c r="R97" s="92" t="s">
        <v>49</v>
      </c>
      <c r="S97" s="107" t="s">
        <v>72</v>
      </c>
      <c r="T97" s="92" t="s">
        <v>410</v>
      </c>
      <c r="U97" s="92" t="s">
        <v>52</v>
      </c>
      <c r="V97" s="98" t="s">
        <v>53</v>
      </c>
      <c r="W97" s="49">
        <v>0.24</v>
      </c>
      <c r="X97" s="98" t="s">
        <v>235</v>
      </c>
      <c r="Y97" s="49">
        <v>0.6</v>
      </c>
      <c r="Z97" s="99" t="s">
        <v>236</v>
      </c>
      <c r="AA97" s="85" t="s">
        <v>237</v>
      </c>
      <c r="AB97" s="71" t="s">
        <v>513</v>
      </c>
      <c r="AC97" s="110" t="s">
        <v>514</v>
      </c>
      <c r="AD97" s="51" t="s">
        <v>505</v>
      </c>
      <c r="AE97" s="11">
        <v>44985</v>
      </c>
      <c r="AF97" s="11">
        <v>45275</v>
      </c>
      <c r="AG97" s="88" t="s">
        <v>515</v>
      </c>
      <c r="AH97" s="28"/>
      <c r="AI97" s="364"/>
      <c r="AJ97" s="364"/>
      <c r="AK97" s="364"/>
      <c r="AL97" s="364"/>
    </row>
    <row r="98" spans="1:38" ht="132">
      <c r="A98" s="315"/>
      <c r="B98" s="27"/>
      <c r="C98" s="161">
        <v>21</v>
      </c>
      <c r="D98" s="164" t="s">
        <v>495</v>
      </c>
      <c r="E98" s="161" t="s">
        <v>516</v>
      </c>
      <c r="F98" s="153" t="s">
        <v>517</v>
      </c>
      <c r="G98" s="130" t="s">
        <v>163</v>
      </c>
      <c r="H98" s="169" t="s">
        <v>518</v>
      </c>
      <c r="I98" s="133" t="s">
        <v>519</v>
      </c>
      <c r="J98" s="144" t="s">
        <v>84</v>
      </c>
      <c r="K98" s="188">
        <f t="shared" si="0"/>
        <v>0.8</v>
      </c>
      <c r="L98" s="144" t="s">
        <v>235</v>
      </c>
      <c r="M98" s="188">
        <f>IF(L94="Leve",20%,
IF(L98="Menor",40%,
IF(L98="Moderado",60%,
IF(L98="Mayor",80%,
IF( L98="Catastrófico", 100%)))))</f>
        <v>0.6</v>
      </c>
      <c r="N98" s="128" t="s">
        <v>84</v>
      </c>
      <c r="O98" s="40" t="s">
        <v>520</v>
      </c>
      <c r="P98" s="110" t="s">
        <v>521</v>
      </c>
      <c r="Q98" s="92" t="s">
        <v>65</v>
      </c>
      <c r="R98" s="92" t="s">
        <v>49</v>
      </c>
      <c r="S98" s="107" t="s">
        <v>522</v>
      </c>
      <c r="T98" s="92" t="s">
        <v>410</v>
      </c>
      <c r="U98" s="92" t="s">
        <v>52</v>
      </c>
      <c r="V98" s="144" t="s">
        <v>44</v>
      </c>
      <c r="W98" s="147">
        <v>0.17</v>
      </c>
      <c r="X98" s="144" t="s">
        <v>235</v>
      </c>
      <c r="Y98" s="147">
        <v>0.6</v>
      </c>
      <c r="Z98" s="128" t="s">
        <v>236</v>
      </c>
      <c r="AA98" s="130" t="s">
        <v>237</v>
      </c>
      <c r="AB98" s="71" t="s">
        <v>523</v>
      </c>
      <c r="AC98" s="110" t="s">
        <v>524</v>
      </c>
      <c r="AD98" s="51" t="s">
        <v>505</v>
      </c>
      <c r="AE98" s="11">
        <v>44986</v>
      </c>
      <c r="AF98" s="11">
        <v>45275</v>
      </c>
      <c r="AG98" s="133" t="s">
        <v>525</v>
      </c>
      <c r="AH98" s="28"/>
      <c r="AI98" s="364"/>
      <c r="AJ98" s="364"/>
      <c r="AK98" s="364"/>
      <c r="AL98" s="364"/>
    </row>
    <row r="99" spans="1:38" ht="96.75" customHeight="1">
      <c r="A99" s="315"/>
      <c r="B99" s="27"/>
      <c r="C99" s="162"/>
      <c r="D99" s="165"/>
      <c r="E99" s="162"/>
      <c r="F99" s="154"/>
      <c r="G99" s="131"/>
      <c r="H99" s="210"/>
      <c r="I99" s="134"/>
      <c r="J99" s="145"/>
      <c r="K99" s="189"/>
      <c r="L99" s="145"/>
      <c r="M99" s="189"/>
      <c r="N99" s="129"/>
      <c r="O99" s="40" t="s">
        <v>526</v>
      </c>
      <c r="P99" s="110" t="s">
        <v>527</v>
      </c>
      <c r="Q99" s="92" t="s">
        <v>65</v>
      </c>
      <c r="R99" s="92" t="s">
        <v>49</v>
      </c>
      <c r="S99" s="107" t="s">
        <v>127</v>
      </c>
      <c r="T99" s="92" t="s">
        <v>73</v>
      </c>
      <c r="U99" s="92" t="s">
        <v>52</v>
      </c>
      <c r="V99" s="145"/>
      <c r="W99" s="148"/>
      <c r="X99" s="145"/>
      <c r="Y99" s="148"/>
      <c r="Z99" s="129"/>
      <c r="AA99" s="131"/>
      <c r="AB99" s="71" t="s">
        <v>528</v>
      </c>
      <c r="AC99" s="110" t="s">
        <v>529</v>
      </c>
      <c r="AD99" s="51" t="s">
        <v>505</v>
      </c>
      <c r="AE99" s="11">
        <v>44986</v>
      </c>
      <c r="AF99" s="11">
        <v>45275</v>
      </c>
      <c r="AG99" s="134"/>
      <c r="AH99" s="28"/>
      <c r="AI99" s="364"/>
      <c r="AJ99" s="364"/>
      <c r="AK99" s="364"/>
      <c r="AL99" s="364"/>
    </row>
    <row r="100" spans="1:38" ht="63.75" customHeight="1">
      <c r="A100" s="315"/>
      <c r="B100" s="27"/>
      <c r="C100" s="163"/>
      <c r="D100" s="166"/>
      <c r="E100" s="163"/>
      <c r="F100" s="155"/>
      <c r="G100" s="132"/>
      <c r="H100" s="170"/>
      <c r="I100" s="135"/>
      <c r="J100" s="146"/>
      <c r="K100" s="190"/>
      <c r="L100" s="146"/>
      <c r="M100" s="190"/>
      <c r="N100" s="159"/>
      <c r="O100" s="40" t="s">
        <v>530</v>
      </c>
      <c r="P100" s="110" t="s">
        <v>531</v>
      </c>
      <c r="Q100" s="92" t="s">
        <v>65</v>
      </c>
      <c r="R100" s="92" t="s">
        <v>49</v>
      </c>
      <c r="S100" s="107" t="s">
        <v>127</v>
      </c>
      <c r="T100" s="92" t="s">
        <v>73</v>
      </c>
      <c r="U100" s="92" t="s">
        <v>52</v>
      </c>
      <c r="V100" s="146"/>
      <c r="W100" s="149"/>
      <c r="X100" s="146"/>
      <c r="Y100" s="149"/>
      <c r="Z100" s="159"/>
      <c r="AA100" s="132"/>
      <c r="AB100" s="71" t="s">
        <v>532</v>
      </c>
      <c r="AC100" s="110" t="s">
        <v>533</v>
      </c>
      <c r="AD100" s="51" t="s">
        <v>505</v>
      </c>
      <c r="AE100" s="11">
        <v>44986</v>
      </c>
      <c r="AF100" s="11">
        <v>45275</v>
      </c>
      <c r="AG100" s="135"/>
      <c r="AH100" s="28"/>
      <c r="AI100" s="364"/>
      <c r="AJ100" s="364"/>
      <c r="AK100" s="364"/>
      <c r="AL100" s="364"/>
    </row>
    <row r="101" spans="1:38" ht="132" customHeight="1">
      <c r="A101" s="315"/>
      <c r="B101" s="27"/>
      <c r="C101" s="94">
        <v>22</v>
      </c>
      <c r="D101" s="102" t="s">
        <v>495</v>
      </c>
      <c r="E101" s="94" t="s">
        <v>534</v>
      </c>
      <c r="F101" s="103" t="s">
        <v>535</v>
      </c>
      <c r="G101" s="104" t="s">
        <v>250</v>
      </c>
      <c r="H101" s="105" t="s">
        <v>536</v>
      </c>
      <c r="I101" s="105" t="s">
        <v>537</v>
      </c>
      <c r="J101" s="98" t="s">
        <v>44</v>
      </c>
      <c r="K101" s="91">
        <f t="shared" si="0"/>
        <v>0.4</v>
      </c>
      <c r="L101" s="98" t="s">
        <v>54</v>
      </c>
      <c r="M101" s="91">
        <f>IF(L95="Leve",20%,
IF(L101="Menor",40%,
IF(L101="Moderado",60%,
IF(L101="Mayor",80%,
IF( L101="Catastrófico", 100%)))))</f>
        <v>0.8</v>
      </c>
      <c r="N101" s="99" t="s">
        <v>84</v>
      </c>
      <c r="O101" s="40" t="s">
        <v>538</v>
      </c>
      <c r="P101" s="110" t="s">
        <v>539</v>
      </c>
      <c r="Q101" s="92" t="s">
        <v>65</v>
      </c>
      <c r="R101" s="92" t="s">
        <v>540</v>
      </c>
      <c r="S101" s="107" t="s">
        <v>127</v>
      </c>
      <c r="T101" s="92" t="s">
        <v>410</v>
      </c>
      <c r="U101" s="92" t="s">
        <v>52</v>
      </c>
      <c r="V101" s="98" t="s">
        <v>53</v>
      </c>
      <c r="W101" s="52">
        <v>0.24</v>
      </c>
      <c r="X101" s="98" t="s">
        <v>54</v>
      </c>
      <c r="Y101" s="52">
        <v>0.8</v>
      </c>
      <c r="Z101" s="99" t="s">
        <v>84</v>
      </c>
      <c r="AA101" s="85" t="s">
        <v>56</v>
      </c>
      <c r="AB101" s="71" t="s">
        <v>541</v>
      </c>
      <c r="AC101" s="110" t="s">
        <v>542</v>
      </c>
      <c r="AD101" s="51" t="s">
        <v>100</v>
      </c>
      <c r="AE101" s="11">
        <v>45017</v>
      </c>
      <c r="AF101" s="11">
        <v>45275</v>
      </c>
      <c r="AG101" s="88" t="s">
        <v>543</v>
      </c>
      <c r="AH101" s="28"/>
      <c r="AI101" s="364"/>
      <c r="AJ101" s="364"/>
      <c r="AK101" s="364"/>
      <c r="AL101" s="364"/>
    </row>
    <row r="102" spans="1:38" ht="120" customHeight="1">
      <c r="A102" s="315"/>
      <c r="B102" s="27"/>
      <c r="C102" s="118">
        <v>23</v>
      </c>
      <c r="D102" s="119" t="s">
        <v>495</v>
      </c>
      <c r="E102" s="118" t="s">
        <v>544</v>
      </c>
      <c r="F102" s="120" t="s">
        <v>545</v>
      </c>
      <c r="G102" s="104" t="s">
        <v>546</v>
      </c>
      <c r="H102" s="105" t="s">
        <v>547</v>
      </c>
      <c r="I102" s="105" t="s">
        <v>548</v>
      </c>
      <c r="J102" s="98" t="s">
        <v>53</v>
      </c>
      <c r="K102" s="91">
        <f t="shared" si="0"/>
        <v>0.2</v>
      </c>
      <c r="L102" s="98" t="s">
        <v>54</v>
      </c>
      <c r="M102" s="91">
        <f>IF(L96="Leve",20%,
IF(L102="Menor",40%,
IF(L102="Moderado",60%,
IF(L102="Mayor",80%,
IF( L102="Catastrófico", 100%)))))</f>
        <v>0.8</v>
      </c>
      <c r="N102" s="99" t="s">
        <v>84</v>
      </c>
      <c r="O102" s="40" t="s">
        <v>549</v>
      </c>
      <c r="P102" s="116" t="s">
        <v>550</v>
      </c>
      <c r="Q102" s="92" t="s">
        <v>65</v>
      </c>
      <c r="R102" s="92" t="s">
        <v>49</v>
      </c>
      <c r="S102" s="107" t="s">
        <v>127</v>
      </c>
      <c r="T102" s="92" t="s">
        <v>410</v>
      </c>
      <c r="U102" s="92" t="s">
        <v>52</v>
      </c>
      <c r="V102" s="98" t="s">
        <v>53</v>
      </c>
      <c r="W102" s="49">
        <v>0.12</v>
      </c>
      <c r="X102" s="98" t="s">
        <v>54</v>
      </c>
      <c r="Y102" s="49">
        <v>0.8</v>
      </c>
      <c r="Z102" s="99" t="s">
        <v>84</v>
      </c>
      <c r="AA102" s="85" t="s">
        <v>56</v>
      </c>
      <c r="AB102" s="71" t="s">
        <v>551</v>
      </c>
      <c r="AC102" s="110" t="s">
        <v>552</v>
      </c>
      <c r="AD102" s="51" t="s">
        <v>100</v>
      </c>
      <c r="AE102" s="11">
        <v>45017</v>
      </c>
      <c r="AF102" s="11">
        <v>45275</v>
      </c>
      <c r="AG102" s="88" t="s">
        <v>553</v>
      </c>
      <c r="AH102" s="28"/>
      <c r="AI102" s="364"/>
      <c r="AJ102" s="364"/>
      <c r="AK102" s="364"/>
      <c r="AL102" s="364"/>
    </row>
    <row r="103" spans="1:38" ht="122.25" customHeight="1">
      <c r="A103" s="315"/>
      <c r="B103" s="27"/>
      <c r="C103" s="94">
        <v>24</v>
      </c>
      <c r="D103" s="102" t="s">
        <v>495</v>
      </c>
      <c r="E103" s="94" t="s">
        <v>554</v>
      </c>
      <c r="F103" s="12" t="s">
        <v>555</v>
      </c>
      <c r="G103" s="104" t="s">
        <v>546</v>
      </c>
      <c r="H103" s="105" t="s">
        <v>556</v>
      </c>
      <c r="I103" s="105" t="s">
        <v>557</v>
      </c>
      <c r="J103" s="98" t="s">
        <v>500</v>
      </c>
      <c r="K103" s="91">
        <f t="shared" si="0"/>
        <v>1</v>
      </c>
      <c r="L103" s="98" t="s">
        <v>54</v>
      </c>
      <c r="M103" s="91">
        <f>IF(L97="Leve",20%,
IF(L103="Menor",40%,
IF(L103="Moderado",60%,
IF(L103="Mayor",80%,
IF( L103="Catastrófico", 100%)))))</f>
        <v>0.8</v>
      </c>
      <c r="N103" s="99" t="s">
        <v>84</v>
      </c>
      <c r="O103" s="40" t="s">
        <v>558</v>
      </c>
      <c r="P103" s="110" t="s">
        <v>559</v>
      </c>
      <c r="Q103" s="92" t="s">
        <v>65</v>
      </c>
      <c r="R103" s="92" t="s">
        <v>49</v>
      </c>
      <c r="S103" s="107" t="s">
        <v>127</v>
      </c>
      <c r="T103" s="92" t="s">
        <v>410</v>
      </c>
      <c r="U103" s="92" t="s">
        <v>52</v>
      </c>
      <c r="V103" s="98" t="s">
        <v>144</v>
      </c>
      <c r="W103" s="49">
        <v>0.6</v>
      </c>
      <c r="X103" s="98" t="s">
        <v>54</v>
      </c>
      <c r="Y103" s="49">
        <v>0.8</v>
      </c>
      <c r="Z103" s="99" t="s">
        <v>84</v>
      </c>
      <c r="AA103" s="85" t="s">
        <v>56</v>
      </c>
      <c r="AB103" s="71" t="s">
        <v>560</v>
      </c>
      <c r="AC103" s="110" t="s">
        <v>561</v>
      </c>
      <c r="AD103" s="51" t="s">
        <v>100</v>
      </c>
      <c r="AE103" s="11">
        <v>45017</v>
      </c>
      <c r="AF103" s="11">
        <v>45275</v>
      </c>
      <c r="AG103" s="88" t="s">
        <v>543</v>
      </c>
      <c r="AH103" s="28"/>
      <c r="AI103" s="364"/>
      <c r="AJ103" s="364"/>
      <c r="AK103" s="364"/>
      <c r="AL103" s="364"/>
    </row>
    <row r="104" spans="1:38" ht="71.25" customHeight="1">
      <c r="A104" s="318"/>
      <c r="B104" s="29"/>
      <c r="C104" s="161">
        <v>25</v>
      </c>
      <c r="D104" s="164" t="s">
        <v>562</v>
      </c>
      <c r="E104" s="161" t="s">
        <v>563</v>
      </c>
      <c r="F104" s="150" t="s">
        <v>564</v>
      </c>
      <c r="G104" s="130" t="s">
        <v>229</v>
      </c>
      <c r="H104" s="169" t="s">
        <v>565</v>
      </c>
      <c r="I104" s="133" t="s">
        <v>566</v>
      </c>
      <c r="J104" s="144" t="s">
        <v>500</v>
      </c>
      <c r="K104" s="188">
        <f>IF( J104="Muy baja",20%,IF( J104="Baja",40%,IF( J104="Media",60%,IF(J104="Alta",80%,IF( J104="Muy alta",100%)))))</f>
        <v>1</v>
      </c>
      <c r="L104" s="144" t="s">
        <v>235</v>
      </c>
      <c r="M104" s="188">
        <f>IF(L97="Leve",20%,
IF(L104="Menor",40%,
IF(L104="Moderado",60%,
IF(L104="Mayor",80%,
IF( L104="Catastrófico", 100%)))))</f>
        <v>0.6</v>
      </c>
      <c r="N104" s="128" t="s">
        <v>84</v>
      </c>
      <c r="O104" s="40" t="s">
        <v>567</v>
      </c>
      <c r="P104" s="110" t="s">
        <v>568</v>
      </c>
      <c r="Q104" s="92" t="s">
        <v>65</v>
      </c>
      <c r="R104" s="92" t="s">
        <v>49</v>
      </c>
      <c r="S104" s="115" t="s">
        <v>569</v>
      </c>
      <c r="T104" s="92" t="s">
        <v>410</v>
      </c>
      <c r="U104" s="92" t="s">
        <v>52</v>
      </c>
      <c r="V104" s="144" t="s">
        <v>53</v>
      </c>
      <c r="W104" s="147">
        <v>0.06</v>
      </c>
      <c r="X104" s="144" t="s">
        <v>235</v>
      </c>
      <c r="Y104" s="147">
        <v>0.6</v>
      </c>
      <c r="Z104" s="128" t="s">
        <v>236</v>
      </c>
      <c r="AA104" s="130" t="s">
        <v>237</v>
      </c>
      <c r="AB104" s="71" t="s">
        <v>570</v>
      </c>
      <c r="AC104" s="110" t="s">
        <v>571</v>
      </c>
      <c r="AD104" s="51" t="s">
        <v>572</v>
      </c>
      <c r="AE104" s="11">
        <v>44958</v>
      </c>
      <c r="AF104" s="11">
        <v>45291</v>
      </c>
      <c r="AG104" s="133" t="s">
        <v>573</v>
      </c>
      <c r="AH104" s="30"/>
      <c r="AI104" s="318"/>
      <c r="AJ104" s="318"/>
      <c r="AK104" s="318"/>
      <c r="AL104" s="318"/>
    </row>
    <row r="105" spans="1:38" ht="72.75" customHeight="1">
      <c r="A105" s="318"/>
      <c r="B105" s="29"/>
      <c r="C105" s="162"/>
      <c r="D105" s="165"/>
      <c r="E105" s="162"/>
      <c r="F105" s="151"/>
      <c r="G105" s="131"/>
      <c r="H105" s="210"/>
      <c r="I105" s="134"/>
      <c r="J105" s="145"/>
      <c r="K105" s="189"/>
      <c r="L105" s="145"/>
      <c r="M105" s="189"/>
      <c r="N105" s="129"/>
      <c r="O105" s="40" t="s">
        <v>574</v>
      </c>
      <c r="P105" s="110" t="s">
        <v>575</v>
      </c>
      <c r="Q105" s="92" t="s">
        <v>65</v>
      </c>
      <c r="R105" s="92" t="s">
        <v>49</v>
      </c>
      <c r="S105" s="107" t="s">
        <v>127</v>
      </c>
      <c r="T105" s="92" t="s">
        <v>51</v>
      </c>
      <c r="U105" s="92" t="s">
        <v>52</v>
      </c>
      <c r="V105" s="145"/>
      <c r="W105" s="148"/>
      <c r="X105" s="145"/>
      <c r="Y105" s="148"/>
      <c r="Z105" s="129"/>
      <c r="AA105" s="131"/>
      <c r="AB105" s="71" t="s">
        <v>576</v>
      </c>
      <c r="AC105" s="110" t="s">
        <v>577</v>
      </c>
      <c r="AD105" s="51" t="s">
        <v>572</v>
      </c>
      <c r="AE105" s="11">
        <v>44958</v>
      </c>
      <c r="AF105" s="11">
        <v>45290</v>
      </c>
      <c r="AG105" s="134"/>
      <c r="AH105" s="30"/>
      <c r="AI105" s="318"/>
      <c r="AJ105" s="318"/>
      <c r="AK105" s="318"/>
      <c r="AL105" s="318"/>
    </row>
    <row r="106" spans="1:38" ht="51.75" customHeight="1">
      <c r="A106" s="318"/>
      <c r="B106" s="29"/>
      <c r="C106" s="162"/>
      <c r="D106" s="165"/>
      <c r="E106" s="162"/>
      <c r="F106" s="151"/>
      <c r="G106" s="131"/>
      <c r="H106" s="210"/>
      <c r="I106" s="134"/>
      <c r="J106" s="145"/>
      <c r="K106" s="189"/>
      <c r="L106" s="145"/>
      <c r="M106" s="189"/>
      <c r="N106" s="129"/>
      <c r="O106" s="136" t="s">
        <v>578</v>
      </c>
      <c r="P106" s="133" t="s">
        <v>579</v>
      </c>
      <c r="Q106" s="139" t="s">
        <v>48</v>
      </c>
      <c r="R106" s="139" t="s">
        <v>49</v>
      </c>
      <c r="S106" s="142" t="s">
        <v>580</v>
      </c>
      <c r="T106" s="139" t="s">
        <v>73</v>
      </c>
      <c r="U106" s="139" t="s">
        <v>52</v>
      </c>
      <c r="V106" s="145"/>
      <c r="W106" s="148"/>
      <c r="X106" s="145"/>
      <c r="Y106" s="148"/>
      <c r="Z106" s="129"/>
      <c r="AA106" s="131"/>
      <c r="AB106" s="71" t="s">
        <v>581</v>
      </c>
      <c r="AC106" s="110" t="s">
        <v>582</v>
      </c>
      <c r="AD106" s="51" t="s">
        <v>583</v>
      </c>
      <c r="AE106" s="11">
        <v>45017</v>
      </c>
      <c r="AF106" s="11">
        <v>45291</v>
      </c>
      <c r="AG106" s="134"/>
      <c r="AH106" s="30"/>
      <c r="AI106" s="318"/>
      <c r="AJ106" s="318"/>
      <c r="AK106" s="318"/>
      <c r="AL106" s="318"/>
    </row>
    <row r="107" spans="1:38" ht="83.25" customHeight="1">
      <c r="A107" s="318"/>
      <c r="B107" s="29"/>
      <c r="C107" s="162"/>
      <c r="D107" s="165"/>
      <c r="E107" s="162"/>
      <c r="F107" s="151"/>
      <c r="G107" s="131"/>
      <c r="H107" s="210"/>
      <c r="I107" s="134"/>
      <c r="J107" s="145"/>
      <c r="K107" s="189"/>
      <c r="L107" s="145"/>
      <c r="M107" s="189"/>
      <c r="N107" s="129"/>
      <c r="O107" s="138"/>
      <c r="P107" s="135"/>
      <c r="Q107" s="141"/>
      <c r="R107" s="141"/>
      <c r="S107" s="160"/>
      <c r="T107" s="141"/>
      <c r="U107" s="141"/>
      <c r="V107" s="145"/>
      <c r="W107" s="148"/>
      <c r="X107" s="145"/>
      <c r="Y107" s="148"/>
      <c r="Z107" s="129"/>
      <c r="AA107" s="131"/>
      <c r="AB107" s="71" t="s">
        <v>584</v>
      </c>
      <c r="AC107" s="110" t="s">
        <v>585</v>
      </c>
      <c r="AD107" s="51" t="s">
        <v>583</v>
      </c>
      <c r="AE107" s="11">
        <v>45078</v>
      </c>
      <c r="AF107" s="11">
        <v>45291</v>
      </c>
      <c r="AG107" s="134"/>
      <c r="AH107" s="30"/>
      <c r="AI107" s="318"/>
      <c r="AJ107" s="318"/>
      <c r="AK107" s="318"/>
      <c r="AL107" s="318"/>
    </row>
    <row r="108" spans="1:38" ht="57">
      <c r="A108" s="318"/>
      <c r="B108" s="29"/>
      <c r="C108" s="162"/>
      <c r="D108" s="165"/>
      <c r="E108" s="162"/>
      <c r="F108" s="151"/>
      <c r="G108" s="131"/>
      <c r="H108" s="210"/>
      <c r="I108" s="134"/>
      <c r="J108" s="145"/>
      <c r="K108" s="189"/>
      <c r="L108" s="145"/>
      <c r="M108" s="189"/>
      <c r="N108" s="129"/>
      <c r="O108" s="40" t="s">
        <v>586</v>
      </c>
      <c r="P108" s="110" t="s">
        <v>587</v>
      </c>
      <c r="Q108" s="92" t="s">
        <v>65</v>
      </c>
      <c r="R108" s="92" t="s">
        <v>49</v>
      </c>
      <c r="S108" s="115" t="s">
        <v>127</v>
      </c>
      <c r="T108" s="92" t="s">
        <v>410</v>
      </c>
      <c r="U108" s="92" t="s">
        <v>52</v>
      </c>
      <c r="V108" s="145"/>
      <c r="W108" s="148"/>
      <c r="X108" s="145"/>
      <c r="Y108" s="148"/>
      <c r="Z108" s="129"/>
      <c r="AA108" s="131"/>
      <c r="AB108" s="71" t="s">
        <v>588</v>
      </c>
      <c r="AC108" s="110" t="s">
        <v>589</v>
      </c>
      <c r="AD108" s="51" t="s">
        <v>572</v>
      </c>
      <c r="AE108" s="11">
        <v>44958</v>
      </c>
      <c r="AF108" s="11">
        <v>45291</v>
      </c>
      <c r="AG108" s="134"/>
      <c r="AH108" s="30"/>
      <c r="AI108" s="318"/>
      <c r="AJ108" s="318"/>
      <c r="AK108" s="318"/>
      <c r="AL108" s="318"/>
    </row>
    <row r="109" spans="1:38" ht="135" customHeight="1">
      <c r="A109" s="318"/>
      <c r="B109" s="29"/>
      <c r="C109" s="161">
        <v>26</v>
      </c>
      <c r="D109" s="164" t="s">
        <v>562</v>
      </c>
      <c r="E109" s="161" t="s">
        <v>590</v>
      </c>
      <c r="F109" s="153" t="s">
        <v>591</v>
      </c>
      <c r="G109" s="153" t="s">
        <v>592</v>
      </c>
      <c r="H109" s="169" t="s">
        <v>593</v>
      </c>
      <c r="I109" s="133" t="s">
        <v>594</v>
      </c>
      <c r="J109" s="144" t="s">
        <v>500</v>
      </c>
      <c r="K109" s="188">
        <f>IF( J109="Muy baja",20%,IF( J109="Baja",40%,IF( J109="Media",60%,IF(J109="Alta",80%,IF( J109="Muy alta",100%)))))</f>
        <v>1</v>
      </c>
      <c r="L109" s="144" t="s">
        <v>45</v>
      </c>
      <c r="M109" s="188">
        <f>IF(L109="Leve",20%,
IF(L109="Menor",40%,
IF(L109="Moderado",60%,
IF(L109="Mayor",80%,
IF( L109="Catastrófico", 100%)))))</f>
        <v>1</v>
      </c>
      <c r="N109" s="128" t="s">
        <v>209</v>
      </c>
      <c r="O109" s="40" t="s">
        <v>595</v>
      </c>
      <c r="P109" s="110" t="s">
        <v>596</v>
      </c>
      <c r="Q109" s="92" t="s">
        <v>71</v>
      </c>
      <c r="R109" s="92" t="s">
        <v>49</v>
      </c>
      <c r="S109" s="115" t="s">
        <v>597</v>
      </c>
      <c r="T109" s="92" t="s">
        <v>410</v>
      </c>
      <c r="U109" s="92" t="s">
        <v>52</v>
      </c>
      <c r="V109" s="144" t="s">
        <v>144</v>
      </c>
      <c r="W109" s="313">
        <v>0.6</v>
      </c>
      <c r="X109" s="144" t="s">
        <v>235</v>
      </c>
      <c r="Y109" s="313">
        <v>0.6</v>
      </c>
      <c r="Z109" s="128" t="s">
        <v>236</v>
      </c>
      <c r="AA109" s="311" t="s">
        <v>237</v>
      </c>
      <c r="AB109" s="71" t="s">
        <v>598</v>
      </c>
      <c r="AC109" s="110" t="s">
        <v>599</v>
      </c>
      <c r="AD109" s="51" t="s">
        <v>572</v>
      </c>
      <c r="AE109" s="11">
        <v>44958</v>
      </c>
      <c r="AF109" s="11">
        <v>45291</v>
      </c>
      <c r="AG109" s="133" t="s">
        <v>600</v>
      </c>
      <c r="AH109" s="30"/>
      <c r="AI109" s="318"/>
      <c r="AJ109" s="318"/>
      <c r="AK109" s="318"/>
      <c r="AL109" s="318"/>
    </row>
    <row r="110" spans="1:38" ht="61.5" customHeight="1">
      <c r="A110" s="318"/>
      <c r="B110" s="29"/>
      <c r="C110" s="163"/>
      <c r="D110" s="166"/>
      <c r="E110" s="163"/>
      <c r="F110" s="155"/>
      <c r="G110" s="155"/>
      <c r="H110" s="170"/>
      <c r="I110" s="135"/>
      <c r="J110" s="146"/>
      <c r="K110" s="190"/>
      <c r="L110" s="146"/>
      <c r="M110" s="190"/>
      <c r="N110" s="159"/>
      <c r="O110" s="96" t="s">
        <v>601</v>
      </c>
      <c r="P110" s="110" t="s">
        <v>602</v>
      </c>
      <c r="Q110" s="92" t="s">
        <v>65</v>
      </c>
      <c r="R110" s="92" t="s">
        <v>49</v>
      </c>
      <c r="S110" s="115" t="s">
        <v>127</v>
      </c>
      <c r="T110" s="92" t="s">
        <v>410</v>
      </c>
      <c r="U110" s="92" t="s">
        <v>52</v>
      </c>
      <c r="V110" s="146"/>
      <c r="W110" s="314"/>
      <c r="X110" s="146"/>
      <c r="Y110" s="314"/>
      <c r="Z110" s="159"/>
      <c r="AA110" s="312"/>
      <c r="AB110" s="71" t="s">
        <v>603</v>
      </c>
      <c r="AC110" s="110" t="s">
        <v>604</v>
      </c>
      <c r="AD110" s="51" t="s">
        <v>605</v>
      </c>
      <c r="AE110" s="11">
        <v>44958</v>
      </c>
      <c r="AF110" s="11">
        <v>45291</v>
      </c>
      <c r="AG110" s="135"/>
      <c r="AH110" s="30"/>
      <c r="AI110" s="318"/>
      <c r="AJ110" s="318"/>
      <c r="AK110" s="318"/>
      <c r="AL110" s="318"/>
    </row>
    <row r="111" spans="1:38" ht="111" customHeight="1">
      <c r="A111" s="318"/>
      <c r="B111" s="29"/>
      <c r="C111" s="211">
        <v>27</v>
      </c>
      <c r="D111" s="212" t="s">
        <v>606</v>
      </c>
      <c r="E111" s="211" t="s">
        <v>607</v>
      </c>
      <c r="F111" s="213" t="s">
        <v>608</v>
      </c>
      <c r="G111" s="214" t="s">
        <v>609</v>
      </c>
      <c r="H111" s="215" t="s">
        <v>610</v>
      </c>
      <c r="I111" s="215" t="s">
        <v>611</v>
      </c>
      <c r="J111" s="144" t="s">
        <v>144</v>
      </c>
      <c r="K111" s="188">
        <f>IF( J111="Muy baja",20%,IF( J111="Baja",40%,IF( J111="Media",60%,IF(J111="Alta",80%,IF( J111="Muy alta",100%)))))</f>
        <v>0.6</v>
      </c>
      <c r="L111" s="144" t="s">
        <v>54</v>
      </c>
      <c r="M111" s="188">
        <f>IF(L111="Leve",20%,
IF(L111="Menor",40%,
IF(L111="Moderado",60%,
IF(L111="Mayor",80%,
IF( L111="Catastrófico", 100%)))))</f>
        <v>0.8</v>
      </c>
      <c r="N111" s="128" t="s">
        <v>84</v>
      </c>
      <c r="O111" s="136" t="s">
        <v>612</v>
      </c>
      <c r="P111" s="195" t="s">
        <v>613</v>
      </c>
      <c r="Q111" s="139" t="s">
        <v>65</v>
      </c>
      <c r="R111" s="139" t="s">
        <v>49</v>
      </c>
      <c r="S111" s="197" t="s">
        <v>614</v>
      </c>
      <c r="T111" s="139" t="s">
        <v>410</v>
      </c>
      <c r="U111" s="139" t="s">
        <v>52</v>
      </c>
      <c r="V111" s="144" t="s">
        <v>53</v>
      </c>
      <c r="W111" s="147">
        <v>0.36</v>
      </c>
      <c r="X111" s="144" t="s">
        <v>54</v>
      </c>
      <c r="Y111" s="147">
        <v>0.8</v>
      </c>
      <c r="Z111" s="128" t="s">
        <v>84</v>
      </c>
      <c r="AA111" s="130" t="s">
        <v>56</v>
      </c>
      <c r="AB111" s="71" t="s">
        <v>615</v>
      </c>
      <c r="AC111" s="110" t="s">
        <v>616</v>
      </c>
      <c r="AD111" s="41" t="s">
        <v>617</v>
      </c>
      <c r="AE111" s="11">
        <v>44986</v>
      </c>
      <c r="AF111" s="11">
        <v>45107</v>
      </c>
      <c r="AG111" s="133" t="s">
        <v>618</v>
      </c>
      <c r="AH111" s="30"/>
      <c r="AI111" s="318"/>
      <c r="AJ111" s="318"/>
      <c r="AK111" s="318"/>
      <c r="AL111" s="318"/>
    </row>
    <row r="112" spans="1:38" ht="81" customHeight="1">
      <c r="A112" s="318"/>
      <c r="B112" s="29"/>
      <c r="C112" s="203"/>
      <c r="D112" s="205"/>
      <c r="E112" s="365"/>
      <c r="F112" s="198"/>
      <c r="G112" s="209"/>
      <c r="H112" s="198"/>
      <c r="I112" s="198"/>
      <c r="J112" s="146"/>
      <c r="K112" s="190"/>
      <c r="L112" s="146"/>
      <c r="M112" s="190"/>
      <c r="N112" s="159"/>
      <c r="O112" s="138"/>
      <c r="P112" s="196"/>
      <c r="Q112" s="141"/>
      <c r="R112" s="141"/>
      <c r="S112" s="198"/>
      <c r="T112" s="141"/>
      <c r="U112" s="141"/>
      <c r="V112" s="146"/>
      <c r="W112" s="149"/>
      <c r="X112" s="146"/>
      <c r="Y112" s="149"/>
      <c r="Z112" s="159"/>
      <c r="AA112" s="132"/>
      <c r="AB112" s="71" t="s">
        <v>619</v>
      </c>
      <c r="AC112" s="110" t="s">
        <v>620</v>
      </c>
      <c r="AD112" s="41" t="s">
        <v>617</v>
      </c>
      <c r="AE112" s="11">
        <v>44986</v>
      </c>
      <c r="AF112" s="11">
        <v>45107</v>
      </c>
      <c r="AG112" s="135"/>
      <c r="AH112" s="30"/>
      <c r="AI112" s="318"/>
      <c r="AJ112" s="318"/>
      <c r="AK112" s="318"/>
      <c r="AL112" s="318"/>
    </row>
    <row r="113" spans="1:38" ht="96">
      <c r="A113" s="318"/>
      <c r="B113" s="29"/>
      <c r="C113" s="118">
        <v>28</v>
      </c>
      <c r="D113" s="119" t="s">
        <v>606</v>
      </c>
      <c r="E113" s="118" t="s">
        <v>621</v>
      </c>
      <c r="F113" s="120" t="s">
        <v>622</v>
      </c>
      <c r="G113" s="121" t="s">
        <v>609</v>
      </c>
      <c r="H113" s="122" t="s">
        <v>623</v>
      </c>
      <c r="I113" s="122" t="s">
        <v>624</v>
      </c>
      <c r="J113" s="98" t="s">
        <v>144</v>
      </c>
      <c r="K113" s="91">
        <f t="shared" ref="K113:K127" si="1">IF( J113="Muy baja",20%,IF( J113="Baja",40%,IF( J113="Media",60%,IF(J113="Alta",80%,IF( J113="Muy alta",100%)))))</f>
        <v>0.6</v>
      </c>
      <c r="L113" s="98" t="s">
        <v>54</v>
      </c>
      <c r="M113" s="91">
        <f t="shared" ref="M113:M128" si="2">IF(L113="Leve",20%,
IF(L113="Menor",40%,
IF(L113="Moderado",60%,
IF(L113="Mayor",80%,
IF( L113="Catastrófico", 100%)))))</f>
        <v>0.8</v>
      </c>
      <c r="N113" s="99" t="s">
        <v>84</v>
      </c>
      <c r="O113" s="40" t="s">
        <v>625</v>
      </c>
      <c r="P113" s="110" t="s">
        <v>626</v>
      </c>
      <c r="Q113" s="108" t="s">
        <v>281</v>
      </c>
      <c r="R113" s="108" t="s">
        <v>49</v>
      </c>
      <c r="S113" s="107" t="s">
        <v>627</v>
      </c>
      <c r="T113" s="108" t="s">
        <v>51</v>
      </c>
      <c r="U113" s="108" t="s">
        <v>52</v>
      </c>
      <c r="V113" s="98" t="s">
        <v>44</v>
      </c>
      <c r="W113" s="52">
        <v>0.48</v>
      </c>
      <c r="X113" s="98" t="s">
        <v>54</v>
      </c>
      <c r="Y113" s="52">
        <v>0.8</v>
      </c>
      <c r="Z113" s="99" t="s">
        <v>84</v>
      </c>
      <c r="AA113" s="104" t="s">
        <v>56</v>
      </c>
      <c r="AB113" s="71" t="s">
        <v>628</v>
      </c>
      <c r="AC113" s="110" t="s">
        <v>629</v>
      </c>
      <c r="AD113" s="41" t="s">
        <v>617</v>
      </c>
      <c r="AE113" s="11">
        <v>44986</v>
      </c>
      <c r="AF113" s="11">
        <v>45107</v>
      </c>
      <c r="AG113" s="88" t="s">
        <v>618</v>
      </c>
      <c r="AH113" s="30"/>
      <c r="AI113" s="318"/>
      <c r="AJ113" s="318"/>
      <c r="AK113" s="318"/>
      <c r="AL113" s="318"/>
    </row>
    <row r="114" spans="1:38" ht="78" customHeight="1">
      <c r="A114" s="318"/>
      <c r="B114" s="29"/>
      <c r="C114" s="211">
        <v>29</v>
      </c>
      <c r="D114" s="212" t="s">
        <v>606</v>
      </c>
      <c r="E114" s="211" t="s">
        <v>630</v>
      </c>
      <c r="F114" s="213" t="s">
        <v>631</v>
      </c>
      <c r="G114" s="214" t="s">
        <v>609</v>
      </c>
      <c r="H114" s="215" t="s">
        <v>632</v>
      </c>
      <c r="I114" s="215" t="s">
        <v>633</v>
      </c>
      <c r="J114" s="144" t="s">
        <v>144</v>
      </c>
      <c r="K114" s="188">
        <f t="shared" si="1"/>
        <v>0.6</v>
      </c>
      <c r="L114" s="144" t="s">
        <v>54</v>
      </c>
      <c r="M114" s="188">
        <f t="shared" si="2"/>
        <v>0.8</v>
      </c>
      <c r="N114" s="128" t="s">
        <v>84</v>
      </c>
      <c r="O114" s="136" t="s">
        <v>634</v>
      </c>
      <c r="P114" s="195" t="s">
        <v>635</v>
      </c>
      <c r="Q114" s="139" t="s">
        <v>71</v>
      </c>
      <c r="R114" s="139" t="s">
        <v>49</v>
      </c>
      <c r="S114" s="263" t="s">
        <v>636</v>
      </c>
      <c r="T114" s="139" t="s">
        <v>51</v>
      </c>
      <c r="U114" s="139" t="s">
        <v>52</v>
      </c>
      <c r="V114" s="144" t="s">
        <v>44</v>
      </c>
      <c r="W114" s="261">
        <v>0.48</v>
      </c>
      <c r="X114" s="144" t="s">
        <v>235</v>
      </c>
      <c r="Y114" s="261">
        <v>0.6</v>
      </c>
      <c r="Z114" s="128" t="s">
        <v>236</v>
      </c>
      <c r="AA114" s="130" t="s">
        <v>237</v>
      </c>
      <c r="AB114" s="71" t="s">
        <v>637</v>
      </c>
      <c r="AC114" s="110" t="s">
        <v>638</v>
      </c>
      <c r="AD114" s="41" t="s">
        <v>617</v>
      </c>
      <c r="AE114" s="11">
        <v>44986</v>
      </c>
      <c r="AF114" s="11">
        <v>45291</v>
      </c>
      <c r="AG114" s="133" t="s">
        <v>639</v>
      </c>
      <c r="AH114" s="30"/>
      <c r="AI114" s="318"/>
      <c r="AJ114" s="318"/>
      <c r="AK114" s="318"/>
      <c r="AL114" s="318"/>
    </row>
    <row r="115" spans="1:38" ht="105.75" customHeight="1">
      <c r="A115" s="318"/>
      <c r="B115" s="29"/>
      <c r="C115" s="203"/>
      <c r="D115" s="205"/>
      <c r="E115" s="365"/>
      <c r="F115" s="198"/>
      <c r="G115" s="209"/>
      <c r="H115" s="198"/>
      <c r="I115" s="198"/>
      <c r="J115" s="145"/>
      <c r="K115" s="189"/>
      <c r="L115" s="145"/>
      <c r="M115" s="189"/>
      <c r="N115" s="129"/>
      <c r="O115" s="138"/>
      <c r="P115" s="196"/>
      <c r="Q115" s="141"/>
      <c r="R115" s="141"/>
      <c r="S115" s="198"/>
      <c r="T115" s="141"/>
      <c r="U115" s="141"/>
      <c r="V115" s="145"/>
      <c r="W115" s="262"/>
      <c r="X115" s="145"/>
      <c r="Y115" s="262"/>
      <c r="Z115" s="129"/>
      <c r="AA115" s="131"/>
      <c r="AB115" s="71" t="s">
        <v>640</v>
      </c>
      <c r="AC115" s="110" t="s">
        <v>641</v>
      </c>
      <c r="AD115" s="41" t="s">
        <v>617</v>
      </c>
      <c r="AE115" s="11">
        <v>44986</v>
      </c>
      <c r="AF115" s="11">
        <v>45291</v>
      </c>
      <c r="AG115" s="134"/>
      <c r="AH115" s="30"/>
      <c r="AI115" s="318"/>
      <c r="AJ115" s="318"/>
      <c r="AK115" s="318"/>
      <c r="AL115" s="318"/>
    </row>
    <row r="116" spans="1:38" ht="137.25" customHeight="1">
      <c r="A116" s="318"/>
      <c r="B116" s="29"/>
      <c r="C116" s="94">
        <v>30</v>
      </c>
      <c r="D116" s="119" t="s">
        <v>606</v>
      </c>
      <c r="E116" s="118" t="s">
        <v>642</v>
      </c>
      <c r="F116" s="120" t="s">
        <v>643</v>
      </c>
      <c r="G116" s="121" t="s">
        <v>609</v>
      </c>
      <c r="H116" s="122" t="s">
        <v>644</v>
      </c>
      <c r="I116" s="122" t="s">
        <v>645</v>
      </c>
      <c r="J116" s="98" t="s">
        <v>84</v>
      </c>
      <c r="K116" s="91">
        <f t="shared" si="1"/>
        <v>0.8</v>
      </c>
      <c r="L116" s="98" t="s">
        <v>54</v>
      </c>
      <c r="M116" s="91">
        <f t="shared" si="2"/>
        <v>0.8</v>
      </c>
      <c r="N116" s="99" t="s">
        <v>84</v>
      </c>
      <c r="O116" s="41" t="s">
        <v>646</v>
      </c>
      <c r="P116" s="116" t="s">
        <v>647</v>
      </c>
      <c r="Q116" s="92" t="s">
        <v>281</v>
      </c>
      <c r="R116" s="108" t="s">
        <v>49</v>
      </c>
      <c r="S116" s="107" t="s">
        <v>648</v>
      </c>
      <c r="T116" s="108" t="s">
        <v>51</v>
      </c>
      <c r="U116" s="108" t="s">
        <v>52</v>
      </c>
      <c r="V116" s="98" t="s">
        <v>44</v>
      </c>
      <c r="W116" s="49">
        <v>0.48</v>
      </c>
      <c r="X116" s="98" t="s">
        <v>54</v>
      </c>
      <c r="Y116" s="49">
        <v>0.8</v>
      </c>
      <c r="Z116" s="99" t="s">
        <v>84</v>
      </c>
      <c r="AA116" s="85" t="s">
        <v>56</v>
      </c>
      <c r="AB116" s="71" t="s">
        <v>649</v>
      </c>
      <c r="AC116" s="110" t="s">
        <v>650</v>
      </c>
      <c r="AD116" s="51" t="s">
        <v>651</v>
      </c>
      <c r="AE116" s="11">
        <v>44929</v>
      </c>
      <c r="AF116" s="11">
        <v>45291</v>
      </c>
      <c r="AG116" s="88" t="s">
        <v>652</v>
      </c>
      <c r="AH116" s="30"/>
      <c r="AI116" s="318"/>
      <c r="AJ116" s="318"/>
      <c r="AK116" s="318"/>
      <c r="AL116" s="318"/>
    </row>
    <row r="117" spans="1:38" ht="127.5" customHeight="1">
      <c r="A117" s="318"/>
      <c r="B117" s="29"/>
      <c r="C117" s="118">
        <v>31</v>
      </c>
      <c r="D117" s="119" t="s">
        <v>606</v>
      </c>
      <c r="E117" s="118" t="s">
        <v>653</v>
      </c>
      <c r="F117" s="120" t="s">
        <v>654</v>
      </c>
      <c r="G117" s="121" t="s">
        <v>609</v>
      </c>
      <c r="H117" s="122" t="s">
        <v>655</v>
      </c>
      <c r="I117" s="122" t="s">
        <v>656</v>
      </c>
      <c r="J117" s="98" t="s">
        <v>84</v>
      </c>
      <c r="K117" s="91">
        <f t="shared" si="1"/>
        <v>0.8</v>
      </c>
      <c r="L117" s="98" t="s">
        <v>54</v>
      </c>
      <c r="M117" s="91">
        <f t="shared" si="2"/>
        <v>0.8</v>
      </c>
      <c r="N117" s="99" t="s">
        <v>84</v>
      </c>
      <c r="O117" s="41" t="s">
        <v>657</v>
      </c>
      <c r="P117" s="116" t="s">
        <v>658</v>
      </c>
      <c r="Q117" s="92" t="s">
        <v>48</v>
      </c>
      <c r="R117" s="108" t="s">
        <v>49</v>
      </c>
      <c r="S117" s="115" t="s">
        <v>127</v>
      </c>
      <c r="T117" s="108" t="s">
        <v>51</v>
      </c>
      <c r="U117" s="108" t="s">
        <v>52</v>
      </c>
      <c r="V117" s="98" t="s">
        <v>44</v>
      </c>
      <c r="W117" s="53">
        <v>0.56000000000000005</v>
      </c>
      <c r="X117" s="98" t="s">
        <v>54</v>
      </c>
      <c r="Y117" s="53">
        <v>0.8</v>
      </c>
      <c r="Z117" s="99" t="s">
        <v>84</v>
      </c>
      <c r="AA117" s="85" t="s">
        <v>56</v>
      </c>
      <c r="AB117" s="71" t="s">
        <v>659</v>
      </c>
      <c r="AC117" s="110" t="s">
        <v>660</v>
      </c>
      <c r="AD117" s="51" t="s">
        <v>661</v>
      </c>
      <c r="AE117" s="11">
        <v>45261</v>
      </c>
      <c r="AF117" s="11">
        <v>45291</v>
      </c>
      <c r="AG117" s="88" t="s">
        <v>662</v>
      </c>
      <c r="AH117" s="30"/>
      <c r="AI117" s="318"/>
      <c r="AJ117" s="318"/>
      <c r="AK117" s="318"/>
      <c r="AL117" s="318"/>
    </row>
    <row r="118" spans="1:38" ht="70.5" customHeight="1">
      <c r="A118" s="318"/>
      <c r="B118" s="29"/>
      <c r="C118" s="206">
        <v>32</v>
      </c>
      <c r="D118" s="204" t="s">
        <v>606</v>
      </c>
      <c r="E118" s="206" t="s">
        <v>663</v>
      </c>
      <c r="F118" s="207" t="s">
        <v>664</v>
      </c>
      <c r="G118" s="208" t="s">
        <v>609</v>
      </c>
      <c r="H118" s="207" t="s">
        <v>665</v>
      </c>
      <c r="I118" s="260" t="s">
        <v>666</v>
      </c>
      <c r="J118" s="144" t="s">
        <v>144</v>
      </c>
      <c r="K118" s="188">
        <f t="shared" si="1"/>
        <v>0.6</v>
      </c>
      <c r="L118" s="144" t="s">
        <v>235</v>
      </c>
      <c r="M118" s="188">
        <f t="shared" si="2"/>
        <v>0.6</v>
      </c>
      <c r="N118" s="128" t="s">
        <v>236</v>
      </c>
      <c r="O118" s="294" t="s">
        <v>667</v>
      </c>
      <c r="P118" s="256" t="s">
        <v>668</v>
      </c>
      <c r="Q118" s="139" t="s">
        <v>65</v>
      </c>
      <c r="R118" s="139" t="s">
        <v>49</v>
      </c>
      <c r="S118" s="197" t="s">
        <v>127</v>
      </c>
      <c r="T118" s="139" t="s">
        <v>51</v>
      </c>
      <c r="U118" s="139" t="s">
        <v>52</v>
      </c>
      <c r="V118" s="144" t="s">
        <v>44</v>
      </c>
      <c r="W118" s="147">
        <v>0.36</v>
      </c>
      <c r="X118" s="144" t="s">
        <v>235</v>
      </c>
      <c r="Y118" s="147">
        <v>0.6</v>
      </c>
      <c r="Z118" s="128" t="s">
        <v>236</v>
      </c>
      <c r="AA118" s="130" t="s">
        <v>237</v>
      </c>
      <c r="AB118" s="71" t="s">
        <v>669</v>
      </c>
      <c r="AC118" s="110" t="s">
        <v>670</v>
      </c>
      <c r="AD118" s="51" t="s">
        <v>661</v>
      </c>
      <c r="AE118" s="11">
        <v>44927</v>
      </c>
      <c r="AF118" s="11">
        <v>45275</v>
      </c>
      <c r="AG118" s="133" t="s">
        <v>671</v>
      </c>
      <c r="AH118" s="30"/>
      <c r="AI118" s="318"/>
      <c r="AJ118" s="318"/>
      <c r="AK118" s="318"/>
      <c r="AL118" s="318"/>
    </row>
    <row r="119" spans="1:38" ht="89.25" customHeight="1">
      <c r="A119" s="318"/>
      <c r="B119" s="29"/>
      <c r="C119" s="206"/>
      <c r="D119" s="204"/>
      <c r="E119" s="206"/>
      <c r="F119" s="207"/>
      <c r="G119" s="208"/>
      <c r="H119" s="207"/>
      <c r="I119" s="260"/>
      <c r="J119" s="146"/>
      <c r="K119" s="190"/>
      <c r="L119" s="146"/>
      <c r="M119" s="190"/>
      <c r="N119" s="159"/>
      <c r="O119" s="295"/>
      <c r="P119" s="256"/>
      <c r="Q119" s="141"/>
      <c r="R119" s="141"/>
      <c r="S119" s="197"/>
      <c r="T119" s="141"/>
      <c r="U119" s="141"/>
      <c r="V119" s="146"/>
      <c r="W119" s="259"/>
      <c r="X119" s="146"/>
      <c r="Y119" s="259"/>
      <c r="Z119" s="159"/>
      <c r="AA119" s="132"/>
      <c r="AB119" s="71" t="s">
        <v>672</v>
      </c>
      <c r="AC119" s="110" t="s">
        <v>673</v>
      </c>
      <c r="AD119" s="51" t="s">
        <v>674</v>
      </c>
      <c r="AE119" s="11">
        <v>44927</v>
      </c>
      <c r="AF119" s="11">
        <v>45275</v>
      </c>
      <c r="AG119" s="135"/>
      <c r="AH119" s="30"/>
      <c r="AI119" s="318"/>
      <c r="AJ119" s="318"/>
      <c r="AK119" s="318"/>
      <c r="AL119" s="318"/>
    </row>
    <row r="120" spans="1:38" ht="129" customHeight="1">
      <c r="A120" s="318"/>
      <c r="B120" s="29"/>
      <c r="C120" s="94">
        <v>33</v>
      </c>
      <c r="D120" s="102" t="s">
        <v>606</v>
      </c>
      <c r="E120" s="94" t="s">
        <v>675</v>
      </c>
      <c r="F120" s="103" t="s">
        <v>676</v>
      </c>
      <c r="G120" s="104" t="s">
        <v>609</v>
      </c>
      <c r="H120" s="105" t="s">
        <v>677</v>
      </c>
      <c r="I120" s="105" t="s">
        <v>678</v>
      </c>
      <c r="J120" s="98" t="s">
        <v>144</v>
      </c>
      <c r="K120" s="91">
        <f t="shared" si="1"/>
        <v>0.6</v>
      </c>
      <c r="L120" s="98" t="s">
        <v>235</v>
      </c>
      <c r="M120" s="91">
        <f t="shared" si="2"/>
        <v>0.6</v>
      </c>
      <c r="N120" s="99" t="s">
        <v>236</v>
      </c>
      <c r="O120" s="41" t="s">
        <v>679</v>
      </c>
      <c r="P120" s="110" t="s">
        <v>680</v>
      </c>
      <c r="Q120" s="92" t="s">
        <v>65</v>
      </c>
      <c r="R120" s="92" t="s">
        <v>49</v>
      </c>
      <c r="S120" s="107" t="s">
        <v>681</v>
      </c>
      <c r="T120" s="92" t="s">
        <v>51</v>
      </c>
      <c r="U120" s="92" t="s">
        <v>52</v>
      </c>
      <c r="V120" s="98" t="s">
        <v>44</v>
      </c>
      <c r="W120" s="95">
        <v>0.36</v>
      </c>
      <c r="X120" s="98" t="s">
        <v>235</v>
      </c>
      <c r="Y120" s="95">
        <v>0.6</v>
      </c>
      <c r="Z120" s="99" t="s">
        <v>236</v>
      </c>
      <c r="AA120" s="85" t="s">
        <v>237</v>
      </c>
      <c r="AB120" s="71" t="s">
        <v>682</v>
      </c>
      <c r="AC120" s="48" t="s">
        <v>683</v>
      </c>
      <c r="AD120" s="51" t="s">
        <v>684</v>
      </c>
      <c r="AE120" s="11">
        <v>44927</v>
      </c>
      <c r="AF120" s="11">
        <v>45275</v>
      </c>
      <c r="AG120" s="89" t="s">
        <v>685</v>
      </c>
      <c r="AH120" s="30"/>
      <c r="AI120" s="318"/>
      <c r="AJ120" s="318"/>
      <c r="AK120" s="318"/>
      <c r="AL120" s="318"/>
    </row>
    <row r="121" spans="1:38" ht="83.25" customHeight="1">
      <c r="A121" s="318"/>
      <c r="B121" s="29"/>
      <c r="C121" s="118">
        <v>33.714285714285701</v>
      </c>
      <c r="D121" s="102" t="s">
        <v>606</v>
      </c>
      <c r="E121" s="94" t="s">
        <v>686</v>
      </c>
      <c r="F121" s="103" t="s">
        <v>687</v>
      </c>
      <c r="G121" s="104" t="s">
        <v>688</v>
      </c>
      <c r="H121" s="105" t="s">
        <v>689</v>
      </c>
      <c r="I121" s="105" t="s">
        <v>690</v>
      </c>
      <c r="J121" s="98" t="s">
        <v>84</v>
      </c>
      <c r="K121" s="91">
        <f t="shared" si="1"/>
        <v>0.8</v>
      </c>
      <c r="L121" s="98" t="s">
        <v>54</v>
      </c>
      <c r="M121" s="91">
        <f t="shared" si="2"/>
        <v>0.8</v>
      </c>
      <c r="N121" s="99" t="s">
        <v>84</v>
      </c>
      <c r="O121" s="41" t="s">
        <v>691</v>
      </c>
      <c r="P121" s="110" t="s">
        <v>692</v>
      </c>
      <c r="Q121" s="92" t="s">
        <v>65</v>
      </c>
      <c r="R121" s="92" t="s">
        <v>49</v>
      </c>
      <c r="S121" s="107" t="s">
        <v>127</v>
      </c>
      <c r="T121" s="92" t="s">
        <v>51</v>
      </c>
      <c r="U121" s="92" t="s">
        <v>52</v>
      </c>
      <c r="V121" s="98" t="s">
        <v>44</v>
      </c>
      <c r="W121" s="95">
        <v>0.48</v>
      </c>
      <c r="X121" s="98" t="s">
        <v>54</v>
      </c>
      <c r="Y121" s="95">
        <v>0.8</v>
      </c>
      <c r="Z121" s="99" t="s">
        <v>84</v>
      </c>
      <c r="AA121" s="85" t="s">
        <v>56</v>
      </c>
      <c r="AB121" s="71" t="s">
        <v>693</v>
      </c>
      <c r="AC121" s="48" t="s">
        <v>694</v>
      </c>
      <c r="AD121" s="51" t="s">
        <v>684</v>
      </c>
      <c r="AE121" s="11">
        <v>44927</v>
      </c>
      <c r="AF121" s="11">
        <v>45275</v>
      </c>
      <c r="AG121" s="89" t="s">
        <v>685</v>
      </c>
      <c r="AH121" s="30"/>
      <c r="AI121" s="318"/>
      <c r="AJ121" s="318"/>
      <c r="AK121" s="318"/>
      <c r="AL121" s="318"/>
    </row>
    <row r="122" spans="1:38" ht="110.25" customHeight="1">
      <c r="A122" s="318"/>
      <c r="B122" s="29"/>
      <c r="C122" s="94">
        <v>35</v>
      </c>
      <c r="D122" s="102" t="s">
        <v>606</v>
      </c>
      <c r="E122" s="94" t="s">
        <v>695</v>
      </c>
      <c r="F122" s="103" t="s">
        <v>696</v>
      </c>
      <c r="G122" s="104" t="s">
        <v>697</v>
      </c>
      <c r="H122" s="105" t="s">
        <v>698</v>
      </c>
      <c r="I122" s="105" t="s">
        <v>699</v>
      </c>
      <c r="J122" s="98" t="s">
        <v>144</v>
      </c>
      <c r="K122" s="91">
        <f t="shared" si="1"/>
        <v>0.6</v>
      </c>
      <c r="L122" s="98" t="s">
        <v>700</v>
      </c>
      <c r="M122" s="91">
        <f t="shared" si="2"/>
        <v>0.4</v>
      </c>
      <c r="N122" s="99" t="s">
        <v>236</v>
      </c>
      <c r="O122" s="41" t="s">
        <v>701</v>
      </c>
      <c r="P122" s="110" t="s">
        <v>702</v>
      </c>
      <c r="Q122" s="92" t="s">
        <v>48</v>
      </c>
      <c r="R122" s="92" t="s">
        <v>49</v>
      </c>
      <c r="S122" s="115" t="s">
        <v>681</v>
      </c>
      <c r="T122" s="92" t="s">
        <v>51</v>
      </c>
      <c r="U122" s="92" t="s">
        <v>52</v>
      </c>
      <c r="V122" s="98" t="s">
        <v>44</v>
      </c>
      <c r="W122" s="95">
        <v>0.42</v>
      </c>
      <c r="X122" s="98" t="s">
        <v>700</v>
      </c>
      <c r="Y122" s="95">
        <v>0.4</v>
      </c>
      <c r="Z122" s="99" t="s">
        <v>236</v>
      </c>
      <c r="AA122" s="85" t="s">
        <v>237</v>
      </c>
      <c r="AB122" s="71" t="s">
        <v>703</v>
      </c>
      <c r="AC122" s="48" t="s">
        <v>704</v>
      </c>
      <c r="AD122" s="51" t="s">
        <v>684</v>
      </c>
      <c r="AE122" s="11">
        <v>44958</v>
      </c>
      <c r="AF122" s="11">
        <v>45291</v>
      </c>
      <c r="AG122" s="89" t="s">
        <v>705</v>
      </c>
      <c r="AH122" s="30"/>
      <c r="AI122" s="318"/>
      <c r="AJ122" s="318"/>
      <c r="AK122" s="318"/>
      <c r="AL122" s="318"/>
    </row>
    <row r="123" spans="1:38" ht="82.5" customHeight="1">
      <c r="A123" s="318"/>
      <c r="B123" s="29"/>
      <c r="C123" s="94">
        <v>35.904761904761898</v>
      </c>
      <c r="D123" s="35" t="s">
        <v>606</v>
      </c>
      <c r="E123" s="13" t="s">
        <v>706</v>
      </c>
      <c r="F123" s="12" t="s">
        <v>707</v>
      </c>
      <c r="G123" s="107" t="s">
        <v>708</v>
      </c>
      <c r="H123" s="105" t="s">
        <v>709</v>
      </c>
      <c r="I123" s="105" t="s">
        <v>710</v>
      </c>
      <c r="J123" s="98" t="s">
        <v>144</v>
      </c>
      <c r="K123" s="91">
        <f t="shared" si="1"/>
        <v>0.6</v>
      </c>
      <c r="L123" s="98" t="s">
        <v>54</v>
      </c>
      <c r="M123" s="91">
        <f t="shared" si="2"/>
        <v>0.8</v>
      </c>
      <c r="N123" s="99" t="s">
        <v>84</v>
      </c>
      <c r="O123" s="41" t="s">
        <v>711</v>
      </c>
      <c r="P123" s="110" t="s">
        <v>712</v>
      </c>
      <c r="Q123" s="92" t="s">
        <v>65</v>
      </c>
      <c r="R123" s="92" t="s">
        <v>49</v>
      </c>
      <c r="S123" s="115" t="s">
        <v>127</v>
      </c>
      <c r="T123" s="92" t="s">
        <v>51</v>
      </c>
      <c r="U123" s="92" t="s">
        <v>52</v>
      </c>
      <c r="V123" s="98" t="s">
        <v>44</v>
      </c>
      <c r="W123" s="95">
        <v>0.36</v>
      </c>
      <c r="X123" s="98" t="s">
        <v>54</v>
      </c>
      <c r="Y123" s="95">
        <v>0.8</v>
      </c>
      <c r="Z123" s="99" t="s">
        <v>84</v>
      </c>
      <c r="AA123" s="85" t="s">
        <v>237</v>
      </c>
      <c r="AB123" s="71" t="s">
        <v>713</v>
      </c>
      <c r="AC123" s="48" t="s">
        <v>714</v>
      </c>
      <c r="AD123" s="51" t="s">
        <v>715</v>
      </c>
      <c r="AE123" s="11">
        <v>44927</v>
      </c>
      <c r="AF123" s="11">
        <v>45291</v>
      </c>
      <c r="AG123" s="89" t="s">
        <v>716</v>
      </c>
      <c r="AH123" s="30"/>
      <c r="AI123" s="14"/>
      <c r="AJ123" s="14"/>
      <c r="AK123" s="14"/>
      <c r="AL123" s="14"/>
    </row>
    <row r="124" spans="1:38" ht="100.5" customHeight="1">
      <c r="A124" s="318"/>
      <c r="B124" s="29"/>
      <c r="C124" s="118">
        <v>36.904761904761898</v>
      </c>
      <c r="D124" s="35" t="s">
        <v>606</v>
      </c>
      <c r="E124" s="13" t="s">
        <v>717</v>
      </c>
      <c r="F124" s="12" t="s">
        <v>718</v>
      </c>
      <c r="G124" s="107" t="s">
        <v>206</v>
      </c>
      <c r="H124" s="105" t="s">
        <v>719</v>
      </c>
      <c r="I124" s="105" t="s">
        <v>720</v>
      </c>
      <c r="J124" s="98" t="s">
        <v>144</v>
      </c>
      <c r="K124" s="91">
        <f t="shared" si="1"/>
        <v>0.6</v>
      </c>
      <c r="L124" s="98" t="s">
        <v>235</v>
      </c>
      <c r="M124" s="91">
        <f t="shared" si="2"/>
        <v>0.6</v>
      </c>
      <c r="N124" s="99" t="s">
        <v>236</v>
      </c>
      <c r="O124" s="41" t="s">
        <v>721</v>
      </c>
      <c r="P124" s="110" t="s">
        <v>722</v>
      </c>
      <c r="Q124" s="92" t="s">
        <v>65</v>
      </c>
      <c r="R124" s="92" t="s">
        <v>49</v>
      </c>
      <c r="S124" s="115" t="s">
        <v>723</v>
      </c>
      <c r="T124" s="92" t="s">
        <v>51</v>
      </c>
      <c r="U124" s="92" t="s">
        <v>52</v>
      </c>
      <c r="V124" s="98" t="s">
        <v>53</v>
      </c>
      <c r="W124" s="49">
        <v>0.36</v>
      </c>
      <c r="X124" s="98" t="s">
        <v>235</v>
      </c>
      <c r="Y124" s="49">
        <v>0.6</v>
      </c>
      <c r="Z124" s="99" t="s">
        <v>236</v>
      </c>
      <c r="AA124" s="85" t="s">
        <v>237</v>
      </c>
      <c r="AB124" s="71" t="s">
        <v>724</v>
      </c>
      <c r="AC124" s="110" t="s">
        <v>725</v>
      </c>
      <c r="AD124" s="51" t="s">
        <v>715</v>
      </c>
      <c r="AE124" s="11">
        <v>44927</v>
      </c>
      <c r="AF124" s="11">
        <v>45291</v>
      </c>
      <c r="AG124" s="89" t="s">
        <v>726</v>
      </c>
      <c r="AH124" s="30"/>
      <c r="AI124" s="14"/>
      <c r="AJ124" s="14"/>
      <c r="AK124" s="14"/>
      <c r="AL124" s="14"/>
    </row>
    <row r="125" spans="1:38" ht="84" customHeight="1">
      <c r="A125" s="318"/>
      <c r="B125" s="29"/>
      <c r="C125" s="94">
        <v>37.904761904761898</v>
      </c>
      <c r="D125" s="35" t="s">
        <v>606</v>
      </c>
      <c r="E125" s="13" t="s">
        <v>727</v>
      </c>
      <c r="F125" s="12" t="s">
        <v>728</v>
      </c>
      <c r="G125" s="107" t="s">
        <v>688</v>
      </c>
      <c r="H125" s="105" t="s">
        <v>729</v>
      </c>
      <c r="I125" s="105" t="s">
        <v>730</v>
      </c>
      <c r="J125" s="98" t="s">
        <v>144</v>
      </c>
      <c r="K125" s="91">
        <f t="shared" si="1"/>
        <v>0.6</v>
      </c>
      <c r="L125" s="98" t="s">
        <v>54</v>
      </c>
      <c r="M125" s="91">
        <f t="shared" si="2"/>
        <v>0.8</v>
      </c>
      <c r="N125" s="99" t="s">
        <v>84</v>
      </c>
      <c r="O125" s="41" t="s">
        <v>731</v>
      </c>
      <c r="P125" s="110" t="s">
        <v>732</v>
      </c>
      <c r="Q125" s="92" t="s">
        <v>65</v>
      </c>
      <c r="R125" s="92" t="s">
        <v>49</v>
      </c>
      <c r="S125" s="115" t="s">
        <v>733</v>
      </c>
      <c r="T125" s="92" t="s">
        <v>51</v>
      </c>
      <c r="U125" s="92" t="s">
        <v>52</v>
      </c>
      <c r="V125" s="98" t="s">
        <v>53</v>
      </c>
      <c r="W125" s="49">
        <v>0.36</v>
      </c>
      <c r="X125" s="98" t="s">
        <v>54</v>
      </c>
      <c r="Y125" s="49">
        <v>0.8</v>
      </c>
      <c r="Z125" s="99" t="s">
        <v>84</v>
      </c>
      <c r="AA125" s="85" t="s">
        <v>56</v>
      </c>
      <c r="AB125" s="71" t="s">
        <v>734</v>
      </c>
      <c r="AC125" s="110" t="s">
        <v>735</v>
      </c>
      <c r="AD125" s="51" t="s">
        <v>715</v>
      </c>
      <c r="AE125" s="11">
        <v>44986</v>
      </c>
      <c r="AF125" s="11">
        <v>45291</v>
      </c>
      <c r="AG125" s="89" t="s">
        <v>736</v>
      </c>
      <c r="AH125" s="30"/>
      <c r="AI125" s="14"/>
      <c r="AJ125" s="14"/>
      <c r="AK125" s="14"/>
      <c r="AL125" s="14"/>
    </row>
    <row r="126" spans="1:38" ht="84">
      <c r="A126" s="318"/>
      <c r="B126" s="29"/>
      <c r="C126" s="206">
        <v>39</v>
      </c>
      <c r="D126" s="35" t="s">
        <v>606</v>
      </c>
      <c r="E126" s="13" t="s">
        <v>737</v>
      </c>
      <c r="F126" s="105" t="s">
        <v>738</v>
      </c>
      <c r="G126" s="107" t="s">
        <v>739</v>
      </c>
      <c r="H126" s="105" t="s">
        <v>740</v>
      </c>
      <c r="I126" s="105" t="s">
        <v>741</v>
      </c>
      <c r="J126" s="98" t="s">
        <v>84</v>
      </c>
      <c r="K126" s="91">
        <f t="shared" si="1"/>
        <v>0.8</v>
      </c>
      <c r="L126" s="98" t="s">
        <v>54</v>
      </c>
      <c r="M126" s="91">
        <f t="shared" si="2"/>
        <v>0.8</v>
      </c>
      <c r="N126" s="99" t="s">
        <v>84</v>
      </c>
      <c r="O126" s="41" t="s">
        <v>742</v>
      </c>
      <c r="P126" s="110" t="s">
        <v>743</v>
      </c>
      <c r="Q126" s="92" t="s">
        <v>71</v>
      </c>
      <c r="R126" s="92" t="s">
        <v>49</v>
      </c>
      <c r="S126" s="115" t="s">
        <v>127</v>
      </c>
      <c r="T126" s="92" t="s">
        <v>51</v>
      </c>
      <c r="U126" s="92" t="s">
        <v>52</v>
      </c>
      <c r="V126" s="98" t="s">
        <v>84</v>
      </c>
      <c r="W126" s="49">
        <v>0.8</v>
      </c>
      <c r="X126" s="98" t="s">
        <v>235</v>
      </c>
      <c r="Y126" s="49">
        <v>0.6</v>
      </c>
      <c r="Z126" s="99" t="s">
        <v>84</v>
      </c>
      <c r="AA126" s="85" t="s">
        <v>56</v>
      </c>
      <c r="AB126" s="71" t="s">
        <v>744</v>
      </c>
      <c r="AC126" s="110" t="s">
        <v>745</v>
      </c>
      <c r="AD126" s="51" t="s">
        <v>617</v>
      </c>
      <c r="AE126" s="11">
        <v>44927</v>
      </c>
      <c r="AF126" s="11">
        <v>45291</v>
      </c>
      <c r="AG126" s="89" t="s">
        <v>746</v>
      </c>
      <c r="AH126" s="30"/>
      <c r="AI126" s="14"/>
      <c r="AJ126" s="14"/>
      <c r="AK126" s="14"/>
      <c r="AL126" s="14"/>
    </row>
    <row r="127" spans="1:38" ht="87" customHeight="1">
      <c r="A127" s="318"/>
      <c r="B127" s="29"/>
      <c r="C127" s="206">
        <v>37.571428571428598</v>
      </c>
      <c r="D127" s="35" t="s">
        <v>606</v>
      </c>
      <c r="E127" s="13" t="s">
        <v>747</v>
      </c>
      <c r="F127" s="105" t="s">
        <v>748</v>
      </c>
      <c r="G127" s="107" t="s">
        <v>688</v>
      </c>
      <c r="H127" s="105" t="s">
        <v>749</v>
      </c>
      <c r="I127" s="105" t="s">
        <v>750</v>
      </c>
      <c r="J127" s="98" t="s">
        <v>53</v>
      </c>
      <c r="K127" s="91">
        <f t="shared" si="1"/>
        <v>0.2</v>
      </c>
      <c r="L127" s="98" t="s">
        <v>235</v>
      </c>
      <c r="M127" s="91">
        <f t="shared" si="2"/>
        <v>0.6</v>
      </c>
      <c r="N127" s="99" t="s">
        <v>236</v>
      </c>
      <c r="O127" s="109" t="s">
        <v>751</v>
      </c>
      <c r="P127" s="110" t="s">
        <v>752</v>
      </c>
      <c r="Q127" s="92" t="s">
        <v>65</v>
      </c>
      <c r="R127" s="92" t="s">
        <v>49</v>
      </c>
      <c r="S127" s="115" t="s">
        <v>127</v>
      </c>
      <c r="T127" s="92" t="s">
        <v>51</v>
      </c>
      <c r="U127" s="92" t="s">
        <v>52</v>
      </c>
      <c r="V127" s="98" t="s">
        <v>53</v>
      </c>
      <c r="W127" s="95">
        <v>0.12</v>
      </c>
      <c r="X127" s="98" t="s">
        <v>235</v>
      </c>
      <c r="Y127" s="95">
        <v>0.6</v>
      </c>
      <c r="Z127" s="99" t="s">
        <v>236</v>
      </c>
      <c r="AA127" s="85" t="s">
        <v>237</v>
      </c>
      <c r="AB127" s="50" t="s">
        <v>532</v>
      </c>
      <c r="AC127" s="110" t="s">
        <v>753</v>
      </c>
      <c r="AD127" s="51" t="s">
        <v>754</v>
      </c>
      <c r="AE127" s="11">
        <v>45108</v>
      </c>
      <c r="AF127" s="11">
        <v>45291</v>
      </c>
      <c r="AG127" s="89" t="s">
        <v>755</v>
      </c>
      <c r="AH127" s="30"/>
      <c r="AI127" s="14"/>
      <c r="AJ127" s="14"/>
      <c r="AK127" s="14"/>
      <c r="AL127" s="14"/>
    </row>
    <row r="128" spans="1:38" ht="72.75" customHeight="1">
      <c r="A128" s="318"/>
      <c r="B128" s="29"/>
      <c r="C128" s="94">
        <v>40</v>
      </c>
      <c r="D128" s="102" t="s">
        <v>756</v>
      </c>
      <c r="E128" s="94" t="s">
        <v>757</v>
      </c>
      <c r="F128" s="103" t="s">
        <v>758</v>
      </c>
      <c r="G128" s="104" t="s">
        <v>250</v>
      </c>
      <c r="H128" s="105" t="s">
        <v>759</v>
      </c>
      <c r="I128" s="105" t="s">
        <v>760</v>
      </c>
      <c r="J128" s="98" t="s">
        <v>84</v>
      </c>
      <c r="K128" s="91">
        <f>IF( J128="Muy baja",20%,IF( J128="Baja",40%,IF( J128="Media",60%,IF(J128="Alta",80%,IF( J128="Muy alta",100%)))))</f>
        <v>0.8</v>
      </c>
      <c r="L128" s="98" t="s">
        <v>235</v>
      </c>
      <c r="M128" s="91">
        <f t="shared" si="2"/>
        <v>0.6</v>
      </c>
      <c r="N128" s="99" t="s">
        <v>84</v>
      </c>
      <c r="O128" s="96" t="s">
        <v>761</v>
      </c>
      <c r="P128" s="110" t="s">
        <v>762</v>
      </c>
      <c r="Q128" s="92" t="s">
        <v>48</v>
      </c>
      <c r="R128" s="92" t="s">
        <v>49</v>
      </c>
      <c r="S128" s="107" t="s">
        <v>351</v>
      </c>
      <c r="T128" s="92" t="s">
        <v>51</v>
      </c>
      <c r="U128" s="92" t="s">
        <v>52</v>
      </c>
      <c r="V128" s="98" t="s">
        <v>53</v>
      </c>
      <c r="W128" s="95">
        <v>0.12</v>
      </c>
      <c r="X128" s="98" t="s">
        <v>54</v>
      </c>
      <c r="Y128" s="95">
        <v>0.8</v>
      </c>
      <c r="Z128" s="99" t="s">
        <v>84</v>
      </c>
      <c r="AA128" s="85" t="s">
        <v>56</v>
      </c>
      <c r="AB128" s="71" t="s">
        <v>763</v>
      </c>
      <c r="AC128" s="117" t="s">
        <v>764</v>
      </c>
      <c r="AD128" s="50" t="s">
        <v>765</v>
      </c>
      <c r="AE128" s="11">
        <v>44927</v>
      </c>
      <c r="AF128" s="11">
        <v>45275</v>
      </c>
      <c r="AG128" s="77" t="s">
        <v>766</v>
      </c>
      <c r="AH128" s="30"/>
      <c r="AI128" s="318"/>
      <c r="AJ128" s="318"/>
      <c r="AK128" s="318"/>
      <c r="AL128" s="318"/>
    </row>
    <row r="129" spans="1:38" ht="105" customHeight="1">
      <c r="A129" s="318"/>
      <c r="B129" s="29"/>
      <c r="C129" s="161">
        <v>41</v>
      </c>
      <c r="D129" s="164" t="s">
        <v>756</v>
      </c>
      <c r="E129" s="161" t="s">
        <v>767</v>
      </c>
      <c r="F129" s="150" t="s">
        <v>768</v>
      </c>
      <c r="G129" s="130" t="s">
        <v>250</v>
      </c>
      <c r="H129" s="169" t="s">
        <v>769</v>
      </c>
      <c r="I129" s="133" t="s">
        <v>770</v>
      </c>
      <c r="J129" s="144" t="s">
        <v>44</v>
      </c>
      <c r="K129" s="167">
        <f>IF( J129="Muy baja",20%,IF( J129="Baja",40%,IF( J129="Media",60%,IF(J129="Alta",80%,IF( J129="Muy alta",100%)))))</f>
        <v>0.4</v>
      </c>
      <c r="L129" s="144" t="s">
        <v>54</v>
      </c>
      <c r="M129" s="167">
        <f>IF(L129="Leve",20%,
IF(L129="Menor",40%,
IF(L129="Moderado",60%,
IF(L129="Mayor",80%,
IF( L129="Catastrófico", 100%)))))</f>
        <v>0.8</v>
      </c>
      <c r="N129" s="128" t="s">
        <v>84</v>
      </c>
      <c r="O129" s="136" t="s">
        <v>771</v>
      </c>
      <c r="P129" s="133" t="s">
        <v>772</v>
      </c>
      <c r="Q129" s="139" t="s">
        <v>65</v>
      </c>
      <c r="R129" s="139" t="s">
        <v>49</v>
      </c>
      <c r="S129" s="142" t="s">
        <v>773</v>
      </c>
      <c r="T129" s="139" t="s">
        <v>51</v>
      </c>
      <c r="U129" s="139" t="s">
        <v>52</v>
      </c>
      <c r="V129" s="144" t="s">
        <v>53</v>
      </c>
      <c r="W129" s="147">
        <v>0.12</v>
      </c>
      <c r="X129" s="144" t="s">
        <v>54</v>
      </c>
      <c r="Y129" s="147">
        <v>0.8</v>
      </c>
      <c r="Z129" s="128" t="s">
        <v>84</v>
      </c>
      <c r="AA129" s="130" t="s">
        <v>56</v>
      </c>
      <c r="AB129" s="71" t="s">
        <v>774</v>
      </c>
      <c r="AC129" s="117" t="s">
        <v>775</v>
      </c>
      <c r="AD129" s="50" t="s">
        <v>765</v>
      </c>
      <c r="AE129" s="11">
        <v>44927</v>
      </c>
      <c r="AF129" s="11">
        <v>45275</v>
      </c>
      <c r="AG129" s="264" t="s">
        <v>776</v>
      </c>
      <c r="AH129" s="30"/>
      <c r="AI129" s="318"/>
      <c r="AJ129" s="318"/>
      <c r="AK129" s="318"/>
      <c r="AL129" s="318"/>
    </row>
    <row r="130" spans="1:38" ht="87" customHeight="1">
      <c r="A130" s="318"/>
      <c r="B130" s="29"/>
      <c r="C130" s="163"/>
      <c r="D130" s="166"/>
      <c r="E130" s="163"/>
      <c r="F130" s="152"/>
      <c r="G130" s="132"/>
      <c r="H130" s="170"/>
      <c r="I130" s="135"/>
      <c r="J130" s="146"/>
      <c r="K130" s="168"/>
      <c r="L130" s="146"/>
      <c r="M130" s="168"/>
      <c r="N130" s="159"/>
      <c r="O130" s="138"/>
      <c r="P130" s="135"/>
      <c r="Q130" s="141"/>
      <c r="R130" s="141"/>
      <c r="S130" s="160"/>
      <c r="T130" s="141"/>
      <c r="U130" s="141"/>
      <c r="V130" s="146"/>
      <c r="W130" s="149"/>
      <c r="X130" s="146"/>
      <c r="Y130" s="149"/>
      <c r="Z130" s="159"/>
      <c r="AA130" s="132"/>
      <c r="AB130" s="71" t="s">
        <v>777</v>
      </c>
      <c r="AC130" s="117" t="s">
        <v>778</v>
      </c>
      <c r="AD130" s="50" t="s">
        <v>765</v>
      </c>
      <c r="AE130" s="11">
        <v>44927</v>
      </c>
      <c r="AF130" s="11">
        <v>45275</v>
      </c>
      <c r="AG130" s="265"/>
      <c r="AH130" s="30"/>
      <c r="AI130" s="318"/>
      <c r="AJ130" s="318"/>
      <c r="AK130" s="318"/>
      <c r="AL130" s="318"/>
    </row>
    <row r="131" spans="1:38" ht="110.25" customHeight="1">
      <c r="A131" s="318"/>
      <c r="B131" s="29"/>
      <c r="C131" s="161">
        <v>42</v>
      </c>
      <c r="D131" s="164" t="s">
        <v>779</v>
      </c>
      <c r="E131" s="161" t="s">
        <v>780</v>
      </c>
      <c r="F131" s="153" t="s">
        <v>781</v>
      </c>
      <c r="G131" s="130" t="s">
        <v>206</v>
      </c>
      <c r="H131" s="169" t="s">
        <v>782</v>
      </c>
      <c r="I131" s="133" t="s">
        <v>783</v>
      </c>
      <c r="J131" s="144" t="s">
        <v>84</v>
      </c>
      <c r="K131" s="167">
        <f>IF( J131="Muy baja",20%,IF( J131="Baja",40%,IF( J131="Media",60%,IF(J131="Alta",80%,IF( J131="Muy alta",100%)))))</f>
        <v>0.8</v>
      </c>
      <c r="L131" s="144" t="s">
        <v>54</v>
      </c>
      <c r="M131" s="167">
        <f t="shared" ref="M131:M152" si="3">IF(L131="Leve",20%,
IF(L131="Menor",40%,
IF(L131="Moderado",60%,
IF(L131="Mayor",80%,
IF( L131="Catastrófico", 100%)))))</f>
        <v>0.8</v>
      </c>
      <c r="N131" s="128" t="s">
        <v>84</v>
      </c>
      <c r="O131" s="136" t="s">
        <v>784</v>
      </c>
      <c r="P131" s="133" t="s">
        <v>785</v>
      </c>
      <c r="Q131" s="139" t="s">
        <v>65</v>
      </c>
      <c r="R131" s="139" t="s">
        <v>49</v>
      </c>
      <c r="S131" s="185" t="s">
        <v>786</v>
      </c>
      <c r="T131" s="139" t="s">
        <v>51</v>
      </c>
      <c r="U131" s="139" t="s">
        <v>52</v>
      </c>
      <c r="V131" s="144" t="s">
        <v>44</v>
      </c>
      <c r="W131" s="147">
        <v>0.48</v>
      </c>
      <c r="X131" s="144" t="s">
        <v>54</v>
      </c>
      <c r="Y131" s="147">
        <v>0.8</v>
      </c>
      <c r="Z131" s="128" t="s">
        <v>84</v>
      </c>
      <c r="AA131" s="130" t="s">
        <v>56</v>
      </c>
      <c r="AB131" s="71" t="s">
        <v>787</v>
      </c>
      <c r="AC131" s="117" t="s">
        <v>788</v>
      </c>
      <c r="AD131" s="50" t="s">
        <v>789</v>
      </c>
      <c r="AE131" s="11">
        <v>44927</v>
      </c>
      <c r="AF131" s="11">
        <v>45291</v>
      </c>
      <c r="AG131" s="183" t="s">
        <v>790</v>
      </c>
      <c r="AH131" s="30"/>
      <c r="AI131" s="318"/>
      <c r="AJ131" s="318"/>
      <c r="AK131" s="318"/>
      <c r="AL131" s="318"/>
    </row>
    <row r="132" spans="1:38" ht="63" customHeight="1">
      <c r="A132" s="318"/>
      <c r="B132" s="29"/>
      <c r="C132" s="163"/>
      <c r="D132" s="166"/>
      <c r="E132" s="163"/>
      <c r="F132" s="155"/>
      <c r="G132" s="132"/>
      <c r="H132" s="170"/>
      <c r="I132" s="135"/>
      <c r="J132" s="146"/>
      <c r="K132" s="168"/>
      <c r="L132" s="146"/>
      <c r="M132" s="168"/>
      <c r="N132" s="159"/>
      <c r="O132" s="138"/>
      <c r="P132" s="135"/>
      <c r="Q132" s="141"/>
      <c r="R132" s="141"/>
      <c r="S132" s="187"/>
      <c r="T132" s="141"/>
      <c r="U132" s="141"/>
      <c r="V132" s="146"/>
      <c r="W132" s="149"/>
      <c r="X132" s="146"/>
      <c r="Y132" s="149"/>
      <c r="Z132" s="159"/>
      <c r="AA132" s="132"/>
      <c r="AB132" s="50" t="s">
        <v>791</v>
      </c>
      <c r="AC132" s="117" t="s">
        <v>792</v>
      </c>
      <c r="AD132" s="50" t="s">
        <v>793</v>
      </c>
      <c r="AE132" s="11">
        <v>45017</v>
      </c>
      <c r="AF132" s="11">
        <v>45275</v>
      </c>
      <c r="AG132" s="184"/>
      <c r="AH132" s="30"/>
      <c r="AI132" s="318"/>
      <c r="AJ132" s="318"/>
      <c r="AK132" s="318"/>
      <c r="AL132" s="318"/>
    </row>
    <row r="133" spans="1:38" ht="95.25" customHeight="1">
      <c r="A133" s="318"/>
      <c r="B133" s="29"/>
      <c r="C133" s="94">
        <v>43</v>
      </c>
      <c r="D133" s="102" t="s">
        <v>779</v>
      </c>
      <c r="E133" s="94" t="s">
        <v>794</v>
      </c>
      <c r="F133" s="103" t="s">
        <v>795</v>
      </c>
      <c r="G133" s="104" t="s">
        <v>41</v>
      </c>
      <c r="H133" s="105" t="s">
        <v>796</v>
      </c>
      <c r="I133" s="105" t="s">
        <v>797</v>
      </c>
      <c r="J133" s="98" t="s">
        <v>44</v>
      </c>
      <c r="K133" s="101">
        <f>IF( J133="Muy baja",20%,IF( J133="Baja",40%,IF( J133="Media",60%,IF(J133="Alta",80%,IF( J133="Muy alta",100%)))))</f>
        <v>0.4</v>
      </c>
      <c r="L133" s="98" t="s">
        <v>235</v>
      </c>
      <c r="M133" s="101">
        <f t="shared" si="3"/>
        <v>0.6</v>
      </c>
      <c r="N133" s="99" t="s">
        <v>236</v>
      </c>
      <c r="O133" s="41" t="s">
        <v>798</v>
      </c>
      <c r="P133" s="110" t="s">
        <v>799</v>
      </c>
      <c r="Q133" s="92" t="s">
        <v>65</v>
      </c>
      <c r="R133" s="92" t="s">
        <v>49</v>
      </c>
      <c r="S133" s="115" t="s">
        <v>800</v>
      </c>
      <c r="T133" s="92" t="s">
        <v>51</v>
      </c>
      <c r="U133" s="92" t="s">
        <v>52</v>
      </c>
      <c r="V133" s="98" t="s">
        <v>53</v>
      </c>
      <c r="W133" s="49">
        <v>0.24</v>
      </c>
      <c r="X133" s="98" t="s">
        <v>235</v>
      </c>
      <c r="Y133" s="49">
        <v>0.6</v>
      </c>
      <c r="Z133" s="99" t="s">
        <v>236</v>
      </c>
      <c r="AA133" s="104" t="s">
        <v>237</v>
      </c>
      <c r="AB133" s="71" t="s">
        <v>801</v>
      </c>
      <c r="AC133" s="117" t="s">
        <v>802</v>
      </c>
      <c r="AD133" s="50" t="s">
        <v>803</v>
      </c>
      <c r="AE133" s="11">
        <v>45017</v>
      </c>
      <c r="AF133" s="11">
        <v>45275</v>
      </c>
      <c r="AG133" s="89" t="s">
        <v>790</v>
      </c>
      <c r="AH133" s="30"/>
      <c r="AI133" s="318"/>
      <c r="AJ133" s="318"/>
      <c r="AK133" s="318"/>
      <c r="AL133" s="318"/>
    </row>
    <row r="134" spans="1:38" ht="103.5" customHeight="1">
      <c r="A134" s="318"/>
      <c r="B134" s="29"/>
      <c r="C134" s="94">
        <v>44</v>
      </c>
      <c r="D134" s="102" t="s">
        <v>779</v>
      </c>
      <c r="E134" s="94" t="s">
        <v>804</v>
      </c>
      <c r="F134" s="103" t="s">
        <v>805</v>
      </c>
      <c r="G134" s="104" t="s">
        <v>206</v>
      </c>
      <c r="H134" s="105" t="s">
        <v>806</v>
      </c>
      <c r="I134" s="105" t="s">
        <v>807</v>
      </c>
      <c r="J134" s="98" t="s">
        <v>53</v>
      </c>
      <c r="K134" s="101">
        <f>IF( J134="Muy baja",20%,IF( J134="Baja",40%,IF( J134="Media",60%,IF(J134="Alta",80%,IF( J134="Muy alta",100%)))))</f>
        <v>0.2</v>
      </c>
      <c r="L134" s="98" t="s">
        <v>235</v>
      </c>
      <c r="M134" s="101">
        <f t="shared" si="3"/>
        <v>0.6</v>
      </c>
      <c r="N134" s="99" t="s">
        <v>236</v>
      </c>
      <c r="O134" s="41" t="s">
        <v>808</v>
      </c>
      <c r="P134" s="110" t="s">
        <v>809</v>
      </c>
      <c r="Q134" s="92" t="s">
        <v>65</v>
      </c>
      <c r="R134" s="92" t="s">
        <v>49</v>
      </c>
      <c r="S134" s="115" t="s">
        <v>810</v>
      </c>
      <c r="T134" s="92" t="s">
        <v>51</v>
      </c>
      <c r="U134" s="92" t="s">
        <v>52</v>
      </c>
      <c r="V134" s="98" t="s">
        <v>53</v>
      </c>
      <c r="W134" s="49">
        <v>0.12</v>
      </c>
      <c r="X134" s="98" t="s">
        <v>235</v>
      </c>
      <c r="Y134" s="49">
        <v>0.6</v>
      </c>
      <c r="Z134" s="99" t="s">
        <v>236</v>
      </c>
      <c r="AA134" s="104" t="s">
        <v>237</v>
      </c>
      <c r="AB134" s="71" t="s">
        <v>811</v>
      </c>
      <c r="AC134" s="117" t="s">
        <v>812</v>
      </c>
      <c r="AD134" s="50" t="s">
        <v>813</v>
      </c>
      <c r="AE134" s="11">
        <v>44958</v>
      </c>
      <c r="AF134" s="11">
        <v>45275</v>
      </c>
      <c r="AG134" s="89" t="s">
        <v>814</v>
      </c>
      <c r="AH134" s="30"/>
      <c r="AI134" s="318"/>
      <c r="AJ134" s="318"/>
      <c r="AK134" s="318"/>
      <c r="AL134" s="318"/>
    </row>
    <row r="135" spans="1:38" ht="99" customHeight="1">
      <c r="A135" s="318"/>
      <c r="B135" s="29"/>
      <c r="C135" s="161">
        <v>45</v>
      </c>
      <c r="D135" s="164" t="s">
        <v>779</v>
      </c>
      <c r="E135" s="161" t="s">
        <v>815</v>
      </c>
      <c r="F135" s="153" t="s">
        <v>816</v>
      </c>
      <c r="G135" s="130" t="s">
        <v>306</v>
      </c>
      <c r="H135" s="169" t="s">
        <v>817</v>
      </c>
      <c r="I135" s="133" t="s">
        <v>818</v>
      </c>
      <c r="J135" s="144" t="s">
        <v>44</v>
      </c>
      <c r="K135" s="167">
        <f t="shared" ref="K135:K152" si="4">IF( J135="Muy baja",20%,IF( J135="Baja",40%,IF( J135="Media",60%,IF(J135="Alta",80%,IF( J135="Muy alta",100%)))))</f>
        <v>0.4</v>
      </c>
      <c r="L135" s="144" t="s">
        <v>54</v>
      </c>
      <c r="M135" s="167">
        <f t="shared" si="3"/>
        <v>0.8</v>
      </c>
      <c r="N135" s="128" t="s">
        <v>84</v>
      </c>
      <c r="O135" s="171" t="s">
        <v>819</v>
      </c>
      <c r="P135" s="133" t="s">
        <v>820</v>
      </c>
      <c r="Q135" s="139" t="s">
        <v>65</v>
      </c>
      <c r="R135" s="139" t="s">
        <v>49</v>
      </c>
      <c r="S135" s="185" t="s">
        <v>127</v>
      </c>
      <c r="T135" s="139" t="s">
        <v>51</v>
      </c>
      <c r="U135" s="139" t="s">
        <v>52</v>
      </c>
      <c r="V135" s="144" t="s">
        <v>53</v>
      </c>
      <c r="W135" s="147">
        <v>0.24</v>
      </c>
      <c r="X135" s="144" t="s">
        <v>54</v>
      </c>
      <c r="Y135" s="147">
        <v>0.8</v>
      </c>
      <c r="Z135" s="128" t="s">
        <v>84</v>
      </c>
      <c r="AA135" s="130" t="s">
        <v>56</v>
      </c>
      <c r="AB135" s="71" t="s">
        <v>821</v>
      </c>
      <c r="AC135" s="117" t="s">
        <v>822</v>
      </c>
      <c r="AD135" s="50" t="s">
        <v>823</v>
      </c>
      <c r="AE135" s="11">
        <v>44927</v>
      </c>
      <c r="AF135" s="11">
        <v>45275</v>
      </c>
      <c r="AG135" s="133" t="s">
        <v>824</v>
      </c>
      <c r="AH135" s="30"/>
      <c r="AI135" s="318"/>
      <c r="AJ135" s="318"/>
      <c r="AK135" s="318"/>
      <c r="AL135" s="318"/>
    </row>
    <row r="136" spans="1:38" ht="84.75" customHeight="1">
      <c r="A136" s="318"/>
      <c r="B136" s="29"/>
      <c r="C136" s="162"/>
      <c r="D136" s="165"/>
      <c r="E136" s="162"/>
      <c r="F136" s="154"/>
      <c r="G136" s="131"/>
      <c r="H136" s="210"/>
      <c r="I136" s="134"/>
      <c r="J136" s="145"/>
      <c r="K136" s="217"/>
      <c r="L136" s="145"/>
      <c r="M136" s="217"/>
      <c r="N136" s="129"/>
      <c r="O136" s="293"/>
      <c r="P136" s="134"/>
      <c r="Q136" s="140"/>
      <c r="R136" s="140"/>
      <c r="S136" s="186"/>
      <c r="T136" s="140"/>
      <c r="U136" s="140"/>
      <c r="V136" s="145"/>
      <c r="W136" s="148"/>
      <c r="X136" s="145"/>
      <c r="Y136" s="148"/>
      <c r="Z136" s="129"/>
      <c r="AA136" s="131"/>
      <c r="AB136" s="71" t="s">
        <v>825</v>
      </c>
      <c r="AC136" s="117" t="s">
        <v>826</v>
      </c>
      <c r="AD136" s="50" t="s">
        <v>823</v>
      </c>
      <c r="AE136" s="11">
        <v>45078</v>
      </c>
      <c r="AF136" s="11">
        <v>45275</v>
      </c>
      <c r="AG136" s="134"/>
      <c r="AH136" s="30"/>
      <c r="AI136" s="318"/>
      <c r="AJ136" s="318"/>
      <c r="AK136" s="318"/>
      <c r="AL136" s="318"/>
    </row>
    <row r="137" spans="1:38" ht="74.25" customHeight="1">
      <c r="A137" s="318"/>
      <c r="B137" s="29"/>
      <c r="C137" s="163"/>
      <c r="D137" s="166"/>
      <c r="E137" s="163"/>
      <c r="F137" s="155"/>
      <c r="G137" s="132"/>
      <c r="H137" s="170"/>
      <c r="I137" s="135"/>
      <c r="J137" s="146"/>
      <c r="K137" s="168"/>
      <c r="L137" s="146"/>
      <c r="M137" s="168"/>
      <c r="N137" s="159"/>
      <c r="O137" s="172"/>
      <c r="P137" s="135"/>
      <c r="Q137" s="141"/>
      <c r="R137" s="141"/>
      <c r="S137" s="187"/>
      <c r="T137" s="141"/>
      <c r="U137" s="141"/>
      <c r="V137" s="146"/>
      <c r="W137" s="149"/>
      <c r="X137" s="146"/>
      <c r="Y137" s="149"/>
      <c r="Z137" s="159"/>
      <c r="AA137" s="132"/>
      <c r="AB137" s="71" t="s">
        <v>827</v>
      </c>
      <c r="AC137" s="117" t="s">
        <v>828</v>
      </c>
      <c r="AD137" s="50" t="s">
        <v>823</v>
      </c>
      <c r="AE137" s="11">
        <v>44927</v>
      </c>
      <c r="AF137" s="11">
        <v>45291</v>
      </c>
      <c r="AG137" s="135"/>
      <c r="AH137" s="30"/>
      <c r="AI137" s="318"/>
      <c r="AJ137" s="318"/>
      <c r="AK137" s="318"/>
      <c r="AL137" s="318"/>
    </row>
    <row r="138" spans="1:38" ht="120" customHeight="1">
      <c r="A138" s="318"/>
      <c r="B138" s="29"/>
      <c r="C138" s="161">
        <v>46</v>
      </c>
      <c r="D138" s="173" t="s">
        <v>779</v>
      </c>
      <c r="E138" s="175" t="s">
        <v>829</v>
      </c>
      <c r="F138" s="142" t="s">
        <v>830</v>
      </c>
      <c r="G138" s="177" t="s">
        <v>831</v>
      </c>
      <c r="H138" s="179" t="s">
        <v>832</v>
      </c>
      <c r="I138" s="181" t="s">
        <v>833</v>
      </c>
      <c r="J138" s="144" t="s">
        <v>44</v>
      </c>
      <c r="K138" s="167">
        <f t="shared" si="4"/>
        <v>0.4</v>
      </c>
      <c r="L138" s="144" t="s">
        <v>235</v>
      </c>
      <c r="M138" s="167">
        <f t="shared" si="3"/>
        <v>0.6</v>
      </c>
      <c r="N138" s="128" t="s">
        <v>236</v>
      </c>
      <c r="O138" s="171" t="s">
        <v>834</v>
      </c>
      <c r="P138" s="133" t="s">
        <v>835</v>
      </c>
      <c r="Q138" s="139" t="s">
        <v>65</v>
      </c>
      <c r="R138" s="139" t="s">
        <v>49</v>
      </c>
      <c r="S138" s="142" t="s">
        <v>836</v>
      </c>
      <c r="T138" s="139" t="s">
        <v>51</v>
      </c>
      <c r="U138" s="139" t="s">
        <v>52</v>
      </c>
      <c r="V138" s="144" t="s">
        <v>53</v>
      </c>
      <c r="W138" s="147">
        <v>0.2</v>
      </c>
      <c r="X138" s="144" t="s">
        <v>235</v>
      </c>
      <c r="Y138" s="147">
        <v>0.6</v>
      </c>
      <c r="Z138" s="128" t="s">
        <v>236</v>
      </c>
      <c r="AA138" s="130" t="s">
        <v>56</v>
      </c>
      <c r="AB138" s="71" t="s">
        <v>837</v>
      </c>
      <c r="AC138" s="117" t="s">
        <v>838</v>
      </c>
      <c r="AD138" s="50" t="s">
        <v>839</v>
      </c>
      <c r="AE138" s="11">
        <v>44927</v>
      </c>
      <c r="AF138" s="11">
        <v>45291</v>
      </c>
      <c r="AG138" s="133" t="s">
        <v>840</v>
      </c>
      <c r="AH138" s="30"/>
      <c r="AI138" s="318"/>
      <c r="AJ138" s="318"/>
      <c r="AK138" s="318"/>
      <c r="AL138" s="318"/>
    </row>
    <row r="139" spans="1:38" ht="62.25" customHeight="1">
      <c r="A139" s="318"/>
      <c r="B139" s="29"/>
      <c r="C139" s="163"/>
      <c r="D139" s="174"/>
      <c r="E139" s="176"/>
      <c r="F139" s="160"/>
      <c r="G139" s="178"/>
      <c r="H139" s="180"/>
      <c r="I139" s="182"/>
      <c r="J139" s="146"/>
      <c r="K139" s="168"/>
      <c r="L139" s="146"/>
      <c r="M139" s="168"/>
      <c r="N139" s="159"/>
      <c r="O139" s="172"/>
      <c r="P139" s="135"/>
      <c r="Q139" s="141"/>
      <c r="R139" s="141"/>
      <c r="S139" s="160"/>
      <c r="T139" s="141"/>
      <c r="U139" s="141"/>
      <c r="V139" s="146"/>
      <c r="W139" s="149"/>
      <c r="X139" s="146"/>
      <c r="Y139" s="149"/>
      <c r="Z139" s="159"/>
      <c r="AA139" s="132"/>
      <c r="AB139" s="71" t="s">
        <v>841</v>
      </c>
      <c r="AC139" s="117" t="s">
        <v>842</v>
      </c>
      <c r="AD139" s="50" t="s">
        <v>803</v>
      </c>
      <c r="AE139" s="11">
        <v>44927</v>
      </c>
      <c r="AF139" s="11">
        <v>45291</v>
      </c>
      <c r="AG139" s="135"/>
      <c r="AH139" s="30"/>
      <c r="AI139" s="318"/>
      <c r="AJ139" s="318"/>
      <c r="AK139" s="318"/>
      <c r="AL139" s="318"/>
    </row>
    <row r="140" spans="1:38" ht="130.5" customHeight="1">
      <c r="A140" s="318"/>
      <c r="B140" s="29"/>
      <c r="C140" s="161">
        <v>47</v>
      </c>
      <c r="D140" s="164" t="s">
        <v>843</v>
      </c>
      <c r="E140" s="298" t="s">
        <v>844</v>
      </c>
      <c r="F140" s="296" t="s">
        <v>845</v>
      </c>
      <c r="G140" s="185" t="s">
        <v>846</v>
      </c>
      <c r="H140" s="302" t="s">
        <v>847</v>
      </c>
      <c r="I140" s="296" t="s">
        <v>848</v>
      </c>
      <c r="J140" s="144" t="s">
        <v>44</v>
      </c>
      <c r="K140" s="167">
        <v>0.4</v>
      </c>
      <c r="L140" s="144" t="s">
        <v>54</v>
      </c>
      <c r="M140" s="167">
        <v>0.8</v>
      </c>
      <c r="N140" s="128" t="s">
        <v>84</v>
      </c>
      <c r="O140" s="42" t="s">
        <v>849</v>
      </c>
      <c r="P140" s="48" t="s">
        <v>850</v>
      </c>
      <c r="Q140" s="92" t="s">
        <v>48</v>
      </c>
      <c r="R140" s="92" t="s">
        <v>49</v>
      </c>
      <c r="S140" s="107" t="s">
        <v>851</v>
      </c>
      <c r="T140" s="92" t="s">
        <v>51</v>
      </c>
      <c r="U140" s="92" t="s">
        <v>52</v>
      </c>
      <c r="V140" s="144" t="s">
        <v>53</v>
      </c>
      <c r="W140" s="147">
        <v>0.28000000000000003</v>
      </c>
      <c r="X140" s="144" t="s">
        <v>235</v>
      </c>
      <c r="Y140" s="147">
        <v>0.6</v>
      </c>
      <c r="Z140" s="128" t="s">
        <v>236</v>
      </c>
      <c r="AA140" s="130" t="s">
        <v>237</v>
      </c>
      <c r="AB140" s="71" t="s">
        <v>852</v>
      </c>
      <c r="AC140" s="117" t="s">
        <v>853</v>
      </c>
      <c r="AD140" s="50" t="s">
        <v>854</v>
      </c>
      <c r="AE140" s="11">
        <v>44986</v>
      </c>
      <c r="AF140" s="11">
        <v>45290</v>
      </c>
      <c r="AG140" s="133" t="s">
        <v>855</v>
      </c>
      <c r="AH140" s="30"/>
      <c r="AI140" s="318"/>
      <c r="AJ140" s="318"/>
      <c r="AK140" s="318"/>
      <c r="AL140" s="318"/>
    </row>
    <row r="141" spans="1:38" ht="83.25" customHeight="1">
      <c r="A141" s="318"/>
      <c r="B141" s="29"/>
      <c r="C141" s="162"/>
      <c r="D141" s="165"/>
      <c r="E141" s="299"/>
      <c r="F141" s="301"/>
      <c r="G141" s="186"/>
      <c r="H141" s="303"/>
      <c r="I141" s="301"/>
      <c r="J141" s="145"/>
      <c r="K141" s="217"/>
      <c r="L141" s="145"/>
      <c r="M141" s="217"/>
      <c r="N141" s="129"/>
      <c r="O141" s="294" t="s">
        <v>856</v>
      </c>
      <c r="P141" s="296" t="s">
        <v>857</v>
      </c>
      <c r="Q141" s="139" t="s">
        <v>71</v>
      </c>
      <c r="R141" s="139" t="s">
        <v>49</v>
      </c>
      <c r="S141" s="142" t="s">
        <v>858</v>
      </c>
      <c r="T141" s="139" t="s">
        <v>73</v>
      </c>
      <c r="U141" s="139" t="s">
        <v>52</v>
      </c>
      <c r="V141" s="145"/>
      <c r="W141" s="148"/>
      <c r="X141" s="145"/>
      <c r="Y141" s="148"/>
      <c r="Z141" s="129"/>
      <c r="AA141" s="131"/>
      <c r="AB141" s="71" t="s">
        <v>859</v>
      </c>
      <c r="AC141" s="117" t="s">
        <v>860</v>
      </c>
      <c r="AD141" s="50" t="s">
        <v>854</v>
      </c>
      <c r="AE141" s="11">
        <v>44652</v>
      </c>
      <c r="AF141" s="11">
        <v>44910</v>
      </c>
      <c r="AG141" s="134"/>
      <c r="AH141" s="30"/>
      <c r="AI141" s="318"/>
      <c r="AJ141" s="318"/>
      <c r="AK141" s="318"/>
      <c r="AL141" s="318"/>
    </row>
    <row r="142" spans="1:38" ht="117" customHeight="1">
      <c r="A142" s="318"/>
      <c r="B142" s="29"/>
      <c r="C142" s="163"/>
      <c r="D142" s="166"/>
      <c r="E142" s="300"/>
      <c r="F142" s="297"/>
      <c r="G142" s="187"/>
      <c r="H142" s="304"/>
      <c r="I142" s="297"/>
      <c r="J142" s="146"/>
      <c r="K142" s="168"/>
      <c r="L142" s="146"/>
      <c r="M142" s="168"/>
      <c r="N142" s="159"/>
      <c r="O142" s="295"/>
      <c r="P142" s="297"/>
      <c r="Q142" s="141"/>
      <c r="R142" s="141"/>
      <c r="S142" s="160"/>
      <c r="T142" s="141"/>
      <c r="U142" s="141"/>
      <c r="V142" s="146"/>
      <c r="W142" s="149"/>
      <c r="X142" s="146"/>
      <c r="Y142" s="149"/>
      <c r="Z142" s="159"/>
      <c r="AA142" s="132"/>
      <c r="AB142" s="71" t="s">
        <v>861</v>
      </c>
      <c r="AC142" s="117" t="s">
        <v>862</v>
      </c>
      <c r="AD142" s="50" t="s">
        <v>863</v>
      </c>
      <c r="AE142" s="11">
        <v>45017</v>
      </c>
      <c r="AF142" s="11">
        <v>45275</v>
      </c>
      <c r="AG142" s="135"/>
      <c r="AH142" s="30"/>
      <c r="AI142" s="318"/>
      <c r="AJ142" s="318"/>
      <c r="AK142" s="318"/>
      <c r="AL142" s="318"/>
    </row>
    <row r="143" spans="1:38" ht="131.25" customHeight="1">
      <c r="A143" s="318"/>
      <c r="B143" s="29"/>
      <c r="C143" s="118">
        <v>48</v>
      </c>
      <c r="D143" s="119" t="s">
        <v>843</v>
      </c>
      <c r="E143" s="15" t="s">
        <v>864</v>
      </c>
      <c r="F143" s="16" t="s">
        <v>865</v>
      </c>
      <c r="G143" s="115" t="s">
        <v>846</v>
      </c>
      <c r="H143" s="16" t="s">
        <v>866</v>
      </c>
      <c r="I143" s="16" t="s">
        <v>867</v>
      </c>
      <c r="J143" s="98" t="s">
        <v>144</v>
      </c>
      <c r="K143" s="101">
        <f t="shared" si="4"/>
        <v>0.6</v>
      </c>
      <c r="L143" s="98" t="s">
        <v>54</v>
      </c>
      <c r="M143" s="101">
        <f t="shared" si="3"/>
        <v>0.8</v>
      </c>
      <c r="N143" s="99" t="s">
        <v>84</v>
      </c>
      <c r="O143" s="42" t="s">
        <v>868</v>
      </c>
      <c r="P143" s="48" t="s">
        <v>869</v>
      </c>
      <c r="Q143" s="92" t="s">
        <v>65</v>
      </c>
      <c r="R143" s="92" t="s">
        <v>49</v>
      </c>
      <c r="S143" s="107" t="s">
        <v>870</v>
      </c>
      <c r="T143" s="92" t="s">
        <v>73</v>
      </c>
      <c r="U143" s="92" t="s">
        <v>52</v>
      </c>
      <c r="V143" s="98" t="s">
        <v>44</v>
      </c>
      <c r="W143" s="55">
        <v>0.36</v>
      </c>
      <c r="X143" s="98" t="s">
        <v>54</v>
      </c>
      <c r="Y143" s="55">
        <v>0.8</v>
      </c>
      <c r="Z143" s="99" t="s">
        <v>84</v>
      </c>
      <c r="AA143" s="85" t="s">
        <v>56</v>
      </c>
      <c r="AB143" s="71" t="s">
        <v>871</v>
      </c>
      <c r="AC143" s="117" t="s">
        <v>872</v>
      </c>
      <c r="AD143" s="50" t="s">
        <v>873</v>
      </c>
      <c r="AE143" s="11">
        <v>45017</v>
      </c>
      <c r="AF143" s="11">
        <v>45290</v>
      </c>
      <c r="AG143" s="89" t="s">
        <v>874</v>
      </c>
      <c r="AH143" s="30"/>
      <c r="AI143" s="318"/>
      <c r="AJ143" s="318"/>
      <c r="AK143" s="318"/>
      <c r="AL143" s="318"/>
    </row>
    <row r="144" spans="1:38" ht="187.5" customHeight="1">
      <c r="A144" s="318"/>
      <c r="B144" s="29"/>
      <c r="C144" s="118">
        <v>49</v>
      </c>
      <c r="D144" s="119" t="s">
        <v>843</v>
      </c>
      <c r="E144" s="15" t="s">
        <v>875</v>
      </c>
      <c r="F144" s="120" t="s">
        <v>876</v>
      </c>
      <c r="G144" s="121" t="s">
        <v>846</v>
      </c>
      <c r="H144" s="120" t="s">
        <v>877</v>
      </c>
      <c r="I144" s="120" t="s">
        <v>878</v>
      </c>
      <c r="J144" s="98" t="s">
        <v>44</v>
      </c>
      <c r="K144" s="101">
        <f t="shared" si="4"/>
        <v>0.4</v>
      </c>
      <c r="L144" s="98" t="s">
        <v>235</v>
      </c>
      <c r="M144" s="101">
        <f t="shared" si="3"/>
        <v>0.6</v>
      </c>
      <c r="N144" s="99" t="s">
        <v>236</v>
      </c>
      <c r="O144" s="42" t="s">
        <v>879</v>
      </c>
      <c r="P144" s="48" t="s">
        <v>880</v>
      </c>
      <c r="Q144" s="92" t="s">
        <v>65</v>
      </c>
      <c r="R144" s="92" t="s">
        <v>49</v>
      </c>
      <c r="S144" s="107" t="s">
        <v>881</v>
      </c>
      <c r="T144" s="92" t="s">
        <v>51</v>
      </c>
      <c r="U144" s="92" t="s">
        <v>52</v>
      </c>
      <c r="V144" s="98" t="s">
        <v>44</v>
      </c>
      <c r="W144" s="54">
        <v>0.24</v>
      </c>
      <c r="X144" s="98" t="s">
        <v>235</v>
      </c>
      <c r="Y144" s="54">
        <v>0.6</v>
      </c>
      <c r="Z144" s="99" t="s">
        <v>236</v>
      </c>
      <c r="AA144" s="85" t="s">
        <v>237</v>
      </c>
      <c r="AB144" s="71" t="s">
        <v>882</v>
      </c>
      <c r="AC144" s="117" t="s">
        <v>880</v>
      </c>
      <c r="AD144" s="50" t="s">
        <v>883</v>
      </c>
      <c r="AE144" s="11">
        <v>44958</v>
      </c>
      <c r="AF144" s="11">
        <v>45290</v>
      </c>
      <c r="AG144" s="89" t="s">
        <v>884</v>
      </c>
      <c r="AH144" s="30"/>
      <c r="AI144" s="318"/>
      <c r="AJ144" s="318"/>
      <c r="AK144" s="318"/>
      <c r="AL144" s="318"/>
    </row>
    <row r="145" spans="1:38" ht="100.5" customHeight="1">
      <c r="A145" s="318"/>
      <c r="B145" s="29"/>
      <c r="C145" s="118">
        <v>50</v>
      </c>
      <c r="D145" s="119" t="s">
        <v>885</v>
      </c>
      <c r="E145" s="118" t="s">
        <v>886</v>
      </c>
      <c r="F145" s="120" t="s">
        <v>887</v>
      </c>
      <c r="G145" s="121" t="s">
        <v>250</v>
      </c>
      <c r="H145" s="120" t="s">
        <v>888</v>
      </c>
      <c r="I145" s="120" t="s">
        <v>889</v>
      </c>
      <c r="J145" s="98" t="s">
        <v>44</v>
      </c>
      <c r="K145" s="101">
        <f t="shared" si="4"/>
        <v>0.4</v>
      </c>
      <c r="L145" s="98" t="s">
        <v>54</v>
      </c>
      <c r="M145" s="101">
        <f t="shared" si="3"/>
        <v>0.8</v>
      </c>
      <c r="N145" s="99" t="s">
        <v>84</v>
      </c>
      <c r="O145" s="41" t="s">
        <v>890</v>
      </c>
      <c r="P145" s="116" t="s">
        <v>891</v>
      </c>
      <c r="Q145" s="92" t="s">
        <v>65</v>
      </c>
      <c r="R145" s="92" t="s">
        <v>49</v>
      </c>
      <c r="S145" s="115" t="s">
        <v>127</v>
      </c>
      <c r="T145" s="92" t="s">
        <v>51</v>
      </c>
      <c r="U145" s="92" t="s">
        <v>52</v>
      </c>
      <c r="V145" s="98" t="s">
        <v>44</v>
      </c>
      <c r="W145" s="49">
        <v>0.24</v>
      </c>
      <c r="X145" s="98" t="s">
        <v>54</v>
      </c>
      <c r="Y145" s="49">
        <v>0.8</v>
      </c>
      <c r="Z145" s="99" t="s">
        <v>84</v>
      </c>
      <c r="AA145" s="85" t="s">
        <v>56</v>
      </c>
      <c r="AB145" s="71" t="s">
        <v>892</v>
      </c>
      <c r="AC145" s="117" t="s">
        <v>893</v>
      </c>
      <c r="AD145" s="50" t="s">
        <v>894</v>
      </c>
      <c r="AE145" s="11">
        <v>45078</v>
      </c>
      <c r="AF145" s="11">
        <v>45275</v>
      </c>
      <c r="AG145" s="89" t="s">
        <v>895</v>
      </c>
      <c r="AH145" s="30"/>
      <c r="AI145" s="318"/>
      <c r="AJ145" s="318"/>
      <c r="AK145" s="318"/>
      <c r="AL145" s="318"/>
    </row>
    <row r="146" spans="1:38" ht="108.75" customHeight="1">
      <c r="A146" s="318"/>
      <c r="B146" s="29"/>
      <c r="C146" s="94">
        <v>51</v>
      </c>
      <c r="D146" s="102" t="s">
        <v>885</v>
      </c>
      <c r="E146" s="94" t="s">
        <v>896</v>
      </c>
      <c r="F146" s="103" t="s">
        <v>897</v>
      </c>
      <c r="G146" s="104" t="s">
        <v>206</v>
      </c>
      <c r="H146" s="105" t="s">
        <v>898</v>
      </c>
      <c r="I146" s="105" t="s">
        <v>899</v>
      </c>
      <c r="J146" s="98" t="s">
        <v>144</v>
      </c>
      <c r="K146" s="101">
        <f t="shared" si="4"/>
        <v>0.6</v>
      </c>
      <c r="L146" s="98" t="s">
        <v>54</v>
      </c>
      <c r="M146" s="101">
        <f t="shared" si="3"/>
        <v>0.8</v>
      </c>
      <c r="N146" s="99" t="s">
        <v>84</v>
      </c>
      <c r="O146" s="41" t="s">
        <v>900</v>
      </c>
      <c r="P146" s="110" t="s">
        <v>901</v>
      </c>
      <c r="Q146" s="92" t="s">
        <v>65</v>
      </c>
      <c r="R146" s="92" t="s">
        <v>49</v>
      </c>
      <c r="S146" s="115" t="s">
        <v>902</v>
      </c>
      <c r="T146" s="92" t="s">
        <v>51</v>
      </c>
      <c r="U146" s="92" t="s">
        <v>52</v>
      </c>
      <c r="V146" s="98" t="s">
        <v>44</v>
      </c>
      <c r="W146" s="49">
        <v>0.36</v>
      </c>
      <c r="X146" s="98" t="s">
        <v>54</v>
      </c>
      <c r="Y146" s="49">
        <v>0.8</v>
      </c>
      <c r="Z146" s="99" t="s">
        <v>84</v>
      </c>
      <c r="AA146" s="85" t="s">
        <v>56</v>
      </c>
      <c r="AB146" s="71" t="s">
        <v>903</v>
      </c>
      <c r="AC146" s="117" t="s">
        <v>904</v>
      </c>
      <c r="AD146" s="50" t="s">
        <v>894</v>
      </c>
      <c r="AE146" s="11">
        <v>45047</v>
      </c>
      <c r="AF146" s="11">
        <v>45275</v>
      </c>
      <c r="AG146" s="89" t="s">
        <v>905</v>
      </c>
      <c r="AH146" s="30"/>
      <c r="AI146" s="318"/>
      <c r="AJ146" s="318"/>
      <c r="AK146" s="318"/>
      <c r="AL146" s="318"/>
    </row>
    <row r="147" spans="1:38" ht="158.25" customHeight="1">
      <c r="A147" s="318"/>
      <c r="B147" s="29"/>
      <c r="C147" s="94">
        <v>52</v>
      </c>
      <c r="D147" s="102" t="s">
        <v>885</v>
      </c>
      <c r="E147" s="94" t="s">
        <v>906</v>
      </c>
      <c r="F147" s="103" t="s">
        <v>907</v>
      </c>
      <c r="G147" s="104" t="s">
        <v>592</v>
      </c>
      <c r="H147" s="105" t="s">
        <v>908</v>
      </c>
      <c r="I147" s="105" t="s">
        <v>909</v>
      </c>
      <c r="J147" s="98" t="s">
        <v>44</v>
      </c>
      <c r="K147" s="101">
        <f t="shared" si="4"/>
        <v>0.4</v>
      </c>
      <c r="L147" s="98" t="s">
        <v>54</v>
      </c>
      <c r="M147" s="101">
        <f t="shared" si="3"/>
        <v>0.8</v>
      </c>
      <c r="N147" s="99" t="s">
        <v>84</v>
      </c>
      <c r="O147" s="41" t="s">
        <v>910</v>
      </c>
      <c r="P147" s="110" t="s">
        <v>911</v>
      </c>
      <c r="Q147" s="92" t="s">
        <v>65</v>
      </c>
      <c r="R147" s="92" t="s">
        <v>49</v>
      </c>
      <c r="S147" s="115" t="s">
        <v>902</v>
      </c>
      <c r="T147" s="92" t="s">
        <v>51</v>
      </c>
      <c r="U147" s="92" t="s">
        <v>52</v>
      </c>
      <c r="V147" s="98" t="s">
        <v>53</v>
      </c>
      <c r="W147" s="49">
        <v>0.24</v>
      </c>
      <c r="X147" s="98" t="s">
        <v>54</v>
      </c>
      <c r="Y147" s="49">
        <v>0.8</v>
      </c>
      <c r="Z147" s="99" t="s">
        <v>84</v>
      </c>
      <c r="AA147" s="85" t="s">
        <v>56</v>
      </c>
      <c r="AB147" s="71" t="s">
        <v>912</v>
      </c>
      <c r="AC147" s="117" t="s">
        <v>913</v>
      </c>
      <c r="AD147" s="50" t="s">
        <v>894</v>
      </c>
      <c r="AE147" s="11">
        <v>45078</v>
      </c>
      <c r="AF147" s="11">
        <v>45275</v>
      </c>
      <c r="AG147" s="89" t="s">
        <v>914</v>
      </c>
      <c r="AH147" s="30"/>
      <c r="AI147" s="318"/>
      <c r="AJ147" s="318"/>
      <c r="AK147" s="318"/>
      <c r="AL147" s="318"/>
    </row>
    <row r="148" spans="1:38" ht="169.5" customHeight="1">
      <c r="A148" s="318"/>
      <c r="B148" s="29"/>
      <c r="C148" s="94">
        <v>53</v>
      </c>
      <c r="D148" s="102" t="s">
        <v>885</v>
      </c>
      <c r="E148" s="94" t="s">
        <v>915</v>
      </c>
      <c r="F148" s="103" t="s">
        <v>916</v>
      </c>
      <c r="G148" s="104" t="s">
        <v>206</v>
      </c>
      <c r="H148" s="105" t="s">
        <v>917</v>
      </c>
      <c r="I148" s="105" t="s">
        <v>918</v>
      </c>
      <c r="J148" s="98" t="s">
        <v>144</v>
      </c>
      <c r="K148" s="101">
        <f t="shared" si="4"/>
        <v>0.6</v>
      </c>
      <c r="L148" s="98" t="s">
        <v>54</v>
      </c>
      <c r="M148" s="101">
        <f t="shared" si="3"/>
        <v>0.8</v>
      </c>
      <c r="N148" s="99" t="s">
        <v>84</v>
      </c>
      <c r="O148" s="41" t="s">
        <v>919</v>
      </c>
      <c r="P148" s="110" t="s">
        <v>920</v>
      </c>
      <c r="Q148" s="92" t="s">
        <v>65</v>
      </c>
      <c r="R148" s="92" t="s">
        <v>49</v>
      </c>
      <c r="S148" s="115" t="s">
        <v>127</v>
      </c>
      <c r="T148" s="92" t="s">
        <v>51</v>
      </c>
      <c r="U148" s="92" t="s">
        <v>52</v>
      </c>
      <c r="V148" s="98" t="s">
        <v>53</v>
      </c>
      <c r="W148" s="49">
        <v>0.36</v>
      </c>
      <c r="X148" s="98" t="s">
        <v>54</v>
      </c>
      <c r="Y148" s="49">
        <v>0.8</v>
      </c>
      <c r="Z148" s="99" t="s">
        <v>84</v>
      </c>
      <c r="AA148" s="85" t="s">
        <v>56</v>
      </c>
      <c r="AB148" s="71" t="s">
        <v>921</v>
      </c>
      <c r="AC148" s="117" t="s">
        <v>922</v>
      </c>
      <c r="AD148" s="50" t="s">
        <v>894</v>
      </c>
      <c r="AE148" s="11">
        <v>44937</v>
      </c>
      <c r="AF148" s="11">
        <v>44957</v>
      </c>
      <c r="AG148" s="89" t="s">
        <v>923</v>
      </c>
      <c r="AH148" s="30"/>
      <c r="AI148" s="318"/>
      <c r="AJ148" s="318"/>
      <c r="AK148" s="318"/>
      <c r="AL148" s="318"/>
    </row>
    <row r="149" spans="1:38" ht="99.75" customHeight="1">
      <c r="A149" s="318"/>
      <c r="B149" s="29"/>
      <c r="C149" s="161">
        <v>54</v>
      </c>
      <c r="D149" s="164" t="s">
        <v>885</v>
      </c>
      <c r="E149" s="161" t="s">
        <v>924</v>
      </c>
      <c r="F149" s="153" t="s">
        <v>925</v>
      </c>
      <c r="G149" s="130" t="s">
        <v>206</v>
      </c>
      <c r="H149" s="169" t="s">
        <v>926</v>
      </c>
      <c r="I149" s="133" t="s">
        <v>927</v>
      </c>
      <c r="J149" s="144" t="s">
        <v>53</v>
      </c>
      <c r="K149" s="167">
        <f t="shared" si="4"/>
        <v>0.2</v>
      </c>
      <c r="L149" s="144" t="s">
        <v>235</v>
      </c>
      <c r="M149" s="167">
        <f t="shared" si="3"/>
        <v>0.6</v>
      </c>
      <c r="N149" s="128" t="s">
        <v>236</v>
      </c>
      <c r="O149" s="41" t="s">
        <v>928</v>
      </c>
      <c r="P149" s="110" t="s">
        <v>929</v>
      </c>
      <c r="Q149" s="92" t="s">
        <v>65</v>
      </c>
      <c r="R149" s="92" t="s">
        <v>49</v>
      </c>
      <c r="S149" s="115" t="s">
        <v>930</v>
      </c>
      <c r="T149" s="92" t="s">
        <v>51</v>
      </c>
      <c r="U149" s="92" t="s">
        <v>52</v>
      </c>
      <c r="V149" s="144" t="s">
        <v>53</v>
      </c>
      <c r="W149" s="147">
        <v>7.0000000000000007E-2</v>
      </c>
      <c r="X149" s="144" t="s">
        <v>235</v>
      </c>
      <c r="Y149" s="147">
        <v>0.6</v>
      </c>
      <c r="Z149" s="128" t="s">
        <v>236</v>
      </c>
      <c r="AA149" s="130" t="s">
        <v>237</v>
      </c>
      <c r="AB149" s="71" t="s">
        <v>931</v>
      </c>
      <c r="AC149" s="110" t="s">
        <v>932</v>
      </c>
      <c r="AD149" s="50" t="s">
        <v>894</v>
      </c>
      <c r="AE149" s="11">
        <v>45017</v>
      </c>
      <c r="AF149" s="11">
        <v>45275</v>
      </c>
      <c r="AG149" s="133" t="s">
        <v>933</v>
      </c>
      <c r="AH149" s="30"/>
      <c r="AI149" s="318"/>
      <c r="AJ149" s="318"/>
      <c r="AK149" s="318"/>
      <c r="AL149" s="318"/>
    </row>
    <row r="150" spans="1:38" ht="111.75" customHeight="1">
      <c r="A150" s="318"/>
      <c r="B150" s="29"/>
      <c r="C150" s="163"/>
      <c r="D150" s="166"/>
      <c r="E150" s="163"/>
      <c r="F150" s="155"/>
      <c r="G150" s="132"/>
      <c r="H150" s="170"/>
      <c r="I150" s="135"/>
      <c r="J150" s="146"/>
      <c r="K150" s="168"/>
      <c r="L150" s="146"/>
      <c r="M150" s="168"/>
      <c r="N150" s="159"/>
      <c r="O150" s="41" t="s">
        <v>934</v>
      </c>
      <c r="P150" s="110" t="s">
        <v>935</v>
      </c>
      <c r="Q150" s="92" t="s">
        <v>65</v>
      </c>
      <c r="R150" s="92" t="s">
        <v>49</v>
      </c>
      <c r="S150" s="115" t="s">
        <v>936</v>
      </c>
      <c r="T150" s="92" t="s">
        <v>73</v>
      </c>
      <c r="U150" s="92" t="s">
        <v>52</v>
      </c>
      <c r="V150" s="146"/>
      <c r="W150" s="149"/>
      <c r="X150" s="146"/>
      <c r="Y150" s="149"/>
      <c r="Z150" s="159"/>
      <c r="AA150" s="132"/>
      <c r="AB150" s="71" t="s">
        <v>937</v>
      </c>
      <c r="AC150" s="110" t="s">
        <v>938</v>
      </c>
      <c r="AD150" s="50" t="s">
        <v>894</v>
      </c>
      <c r="AE150" s="11">
        <v>44936</v>
      </c>
      <c r="AF150" s="11">
        <v>45016</v>
      </c>
      <c r="AG150" s="135"/>
      <c r="AH150" s="30"/>
      <c r="AI150" s="318"/>
      <c r="AJ150" s="318"/>
      <c r="AK150" s="318"/>
      <c r="AL150" s="318"/>
    </row>
    <row r="151" spans="1:38" ht="105.75" customHeight="1">
      <c r="A151" s="318"/>
      <c r="B151" s="29"/>
      <c r="C151" s="94">
        <v>55</v>
      </c>
      <c r="D151" s="102" t="s">
        <v>885</v>
      </c>
      <c r="E151" s="94" t="s">
        <v>939</v>
      </c>
      <c r="F151" s="103" t="s">
        <v>940</v>
      </c>
      <c r="G151" s="104" t="s">
        <v>206</v>
      </c>
      <c r="H151" s="105" t="s">
        <v>941</v>
      </c>
      <c r="I151" s="105" t="s">
        <v>918</v>
      </c>
      <c r="J151" s="98" t="s">
        <v>44</v>
      </c>
      <c r="K151" s="101">
        <f t="shared" si="4"/>
        <v>0.4</v>
      </c>
      <c r="L151" s="98" t="s">
        <v>54</v>
      </c>
      <c r="M151" s="101">
        <f t="shared" si="3"/>
        <v>0.8</v>
      </c>
      <c r="N151" s="99" t="s">
        <v>84</v>
      </c>
      <c r="O151" s="41" t="s">
        <v>942</v>
      </c>
      <c r="P151" s="110" t="s">
        <v>943</v>
      </c>
      <c r="Q151" s="92" t="s">
        <v>65</v>
      </c>
      <c r="R151" s="92" t="s">
        <v>49</v>
      </c>
      <c r="S151" s="115" t="s">
        <v>930</v>
      </c>
      <c r="T151" s="92" t="s">
        <v>51</v>
      </c>
      <c r="U151" s="92" t="s">
        <v>52</v>
      </c>
      <c r="V151" s="98" t="s">
        <v>53</v>
      </c>
      <c r="W151" s="49">
        <v>0.24</v>
      </c>
      <c r="X151" s="98" t="s">
        <v>54</v>
      </c>
      <c r="Y151" s="49">
        <v>0.8</v>
      </c>
      <c r="Z151" s="99" t="s">
        <v>84</v>
      </c>
      <c r="AA151" s="85" t="s">
        <v>56</v>
      </c>
      <c r="AB151" s="71" t="s">
        <v>944</v>
      </c>
      <c r="AC151" s="110" t="s">
        <v>945</v>
      </c>
      <c r="AD151" s="50" t="s">
        <v>894</v>
      </c>
      <c r="AE151" s="11">
        <v>44986</v>
      </c>
      <c r="AF151" s="11">
        <v>45275</v>
      </c>
      <c r="AG151" s="105" t="s">
        <v>946</v>
      </c>
      <c r="AH151" s="30"/>
      <c r="AI151" s="318"/>
      <c r="AJ151" s="318"/>
      <c r="AK151" s="318"/>
      <c r="AL151" s="318"/>
    </row>
    <row r="152" spans="1:38" ht="119.25" customHeight="1">
      <c r="A152" s="315"/>
      <c r="B152" s="27"/>
      <c r="C152" s="161">
        <v>56</v>
      </c>
      <c r="D152" s="164" t="s">
        <v>947</v>
      </c>
      <c r="E152" s="161" t="s">
        <v>948</v>
      </c>
      <c r="F152" s="153" t="s">
        <v>949</v>
      </c>
      <c r="G152" s="130" t="s">
        <v>206</v>
      </c>
      <c r="H152" s="169" t="s">
        <v>950</v>
      </c>
      <c r="I152" s="133" t="s">
        <v>951</v>
      </c>
      <c r="J152" s="144" t="s">
        <v>44</v>
      </c>
      <c r="K152" s="167">
        <f t="shared" si="4"/>
        <v>0.4</v>
      </c>
      <c r="L152" s="144" t="s">
        <v>235</v>
      </c>
      <c r="M152" s="167">
        <f t="shared" si="3"/>
        <v>0.6</v>
      </c>
      <c r="N152" s="128" t="s">
        <v>236</v>
      </c>
      <c r="O152" s="40" t="s">
        <v>952</v>
      </c>
      <c r="P152" s="110" t="s">
        <v>953</v>
      </c>
      <c r="Q152" s="92" t="s">
        <v>48</v>
      </c>
      <c r="R152" s="92" t="s">
        <v>49</v>
      </c>
      <c r="S152" s="107" t="s">
        <v>954</v>
      </c>
      <c r="T152" s="92" t="s">
        <v>51</v>
      </c>
      <c r="U152" s="92" t="s">
        <v>52</v>
      </c>
      <c r="V152" s="144" t="s">
        <v>53</v>
      </c>
      <c r="W152" s="147">
        <v>0.2</v>
      </c>
      <c r="X152" s="144" t="s">
        <v>235</v>
      </c>
      <c r="Y152" s="147">
        <v>0.6</v>
      </c>
      <c r="Z152" s="128" t="s">
        <v>236</v>
      </c>
      <c r="AA152" s="130" t="s">
        <v>237</v>
      </c>
      <c r="AB152" s="71" t="s">
        <v>955</v>
      </c>
      <c r="AC152" s="110" t="s">
        <v>956</v>
      </c>
      <c r="AD152" s="50" t="s">
        <v>957</v>
      </c>
      <c r="AE152" s="11">
        <v>44927</v>
      </c>
      <c r="AF152" s="11">
        <v>45275</v>
      </c>
      <c r="AG152" s="133" t="s">
        <v>958</v>
      </c>
      <c r="AH152" s="28"/>
      <c r="AI152" s="364"/>
      <c r="AJ152" s="364"/>
      <c r="AK152" s="364"/>
      <c r="AL152" s="364"/>
    </row>
    <row r="153" spans="1:38" ht="57">
      <c r="A153" s="315"/>
      <c r="B153" s="27"/>
      <c r="C153" s="163"/>
      <c r="D153" s="166"/>
      <c r="E153" s="163"/>
      <c r="F153" s="155"/>
      <c r="G153" s="132"/>
      <c r="H153" s="170"/>
      <c r="I153" s="135"/>
      <c r="J153" s="146"/>
      <c r="K153" s="168"/>
      <c r="L153" s="146"/>
      <c r="M153" s="168"/>
      <c r="N153" s="159"/>
      <c r="O153" s="40" t="s">
        <v>959</v>
      </c>
      <c r="P153" s="110" t="s">
        <v>960</v>
      </c>
      <c r="Q153" s="92" t="s">
        <v>65</v>
      </c>
      <c r="R153" s="92" t="s">
        <v>49</v>
      </c>
      <c r="S153" s="107" t="s">
        <v>961</v>
      </c>
      <c r="T153" s="92" t="s">
        <v>51</v>
      </c>
      <c r="U153" s="92" t="s">
        <v>52</v>
      </c>
      <c r="V153" s="146"/>
      <c r="W153" s="149"/>
      <c r="X153" s="146"/>
      <c r="Y153" s="149"/>
      <c r="Z153" s="159"/>
      <c r="AA153" s="132"/>
      <c r="AB153" s="71" t="s">
        <v>962</v>
      </c>
      <c r="AC153" s="110" t="s">
        <v>963</v>
      </c>
      <c r="AD153" s="50" t="s">
        <v>957</v>
      </c>
      <c r="AE153" s="11">
        <v>44927</v>
      </c>
      <c r="AF153" s="11">
        <v>45275</v>
      </c>
      <c r="AG153" s="135"/>
      <c r="AH153" s="28"/>
      <c r="AI153" s="364"/>
      <c r="AJ153" s="364"/>
      <c r="AK153" s="364"/>
      <c r="AL153" s="364"/>
    </row>
    <row r="154" spans="1:38" ht="112.5" customHeight="1">
      <c r="A154" s="315"/>
      <c r="B154" s="27"/>
      <c r="C154" s="161">
        <v>57</v>
      </c>
      <c r="D154" s="164" t="s">
        <v>947</v>
      </c>
      <c r="E154" s="161" t="s">
        <v>964</v>
      </c>
      <c r="F154" s="150" t="s">
        <v>965</v>
      </c>
      <c r="G154" s="130" t="s">
        <v>206</v>
      </c>
      <c r="H154" s="169" t="s">
        <v>966</v>
      </c>
      <c r="I154" s="133" t="s">
        <v>967</v>
      </c>
      <c r="J154" s="144" t="s">
        <v>44</v>
      </c>
      <c r="K154" s="167">
        <f>IF( J154="Muy baja",20%,IF( J154="Baja",40%,IF( J154="Media",60%,IF(J154="Alta",80%,IF( J154="Muy alta",100%)))))</f>
        <v>0.4</v>
      </c>
      <c r="L154" s="144" t="s">
        <v>54</v>
      </c>
      <c r="M154" s="167">
        <f>IF(L154="Leve",20%,
IF(L154="Menor",40%,
IF(L154="Moderado",60%,
IF(L154="Mayor",80%,
IF( L154="Catastrófico", 100%)))))</f>
        <v>0.8</v>
      </c>
      <c r="N154" s="128" t="s">
        <v>84</v>
      </c>
      <c r="O154" s="40" t="s">
        <v>968</v>
      </c>
      <c r="P154" s="110" t="s">
        <v>969</v>
      </c>
      <c r="Q154" s="92" t="s">
        <v>65</v>
      </c>
      <c r="R154" s="92" t="s">
        <v>49</v>
      </c>
      <c r="S154" s="107" t="s">
        <v>954</v>
      </c>
      <c r="T154" s="92" t="s">
        <v>51</v>
      </c>
      <c r="U154" s="92" t="s">
        <v>52</v>
      </c>
      <c r="V154" s="144" t="s">
        <v>53</v>
      </c>
      <c r="W154" s="147">
        <v>0.14000000000000001</v>
      </c>
      <c r="X154" s="144" t="s">
        <v>54</v>
      </c>
      <c r="Y154" s="147">
        <v>0.8</v>
      </c>
      <c r="Z154" s="128" t="s">
        <v>84</v>
      </c>
      <c r="AA154" s="130" t="s">
        <v>56</v>
      </c>
      <c r="AB154" s="71" t="s">
        <v>970</v>
      </c>
      <c r="AC154" s="110" t="s">
        <v>971</v>
      </c>
      <c r="AD154" s="50" t="s">
        <v>957</v>
      </c>
      <c r="AE154" s="11">
        <v>44927</v>
      </c>
      <c r="AF154" s="11">
        <v>45275</v>
      </c>
      <c r="AG154" s="133" t="s">
        <v>972</v>
      </c>
      <c r="AH154" s="28"/>
      <c r="AI154" s="364"/>
      <c r="AJ154" s="364"/>
      <c r="AK154" s="364"/>
      <c r="AL154" s="364"/>
    </row>
    <row r="155" spans="1:38" ht="69.75" customHeight="1">
      <c r="A155" s="315"/>
      <c r="B155" s="27"/>
      <c r="C155" s="163"/>
      <c r="D155" s="166"/>
      <c r="E155" s="163"/>
      <c r="F155" s="152"/>
      <c r="G155" s="132"/>
      <c r="H155" s="170"/>
      <c r="I155" s="135"/>
      <c r="J155" s="146"/>
      <c r="K155" s="168"/>
      <c r="L155" s="146"/>
      <c r="M155" s="168"/>
      <c r="N155" s="159"/>
      <c r="O155" s="40" t="s">
        <v>973</v>
      </c>
      <c r="P155" s="110" t="s">
        <v>974</v>
      </c>
      <c r="Q155" s="92" t="s">
        <v>65</v>
      </c>
      <c r="R155" s="92" t="s">
        <v>49</v>
      </c>
      <c r="S155" s="107" t="s">
        <v>975</v>
      </c>
      <c r="T155" s="92" t="s">
        <v>51</v>
      </c>
      <c r="U155" s="92" t="s">
        <v>52</v>
      </c>
      <c r="V155" s="146"/>
      <c r="W155" s="149"/>
      <c r="X155" s="146"/>
      <c r="Y155" s="149"/>
      <c r="Z155" s="159"/>
      <c r="AA155" s="132"/>
      <c r="AB155" s="71" t="s">
        <v>976</v>
      </c>
      <c r="AC155" s="110" t="s">
        <v>977</v>
      </c>
      <c r="AD155" s="50" t="s">
        <v>957</v>
      </c>
      <c r="AE155" s="11">
        <v>44927</v>
      </c>
      <c r="AF155" s="11">
        <v>45275</v>
      </c>
      <c r="AG155" s="135"/>
      <c r="AH155" s="28"/>
      <c r="AI155" s="364"/>
      <c r="AJ155" s="364"/>
      <c r="AK155" s="364"/>
      <c r="AL155" s="364"/>
    </row>
    <row r="156" spans="1:38" ht="75.75" customHeight="1">
      <c r="A156" s="318"/>
      <c r="B156" s="29"/>
      <c r="C156" s="202">
        <v>58</v>
      </c>
      <c r="D156" s="204" t="s">
        <v>978</v>
      </c>
      <c r="E156" s="206" t="s">
        <v>979</v>
      </c>
      <c r="F156" s="207" t="s">
        <v>980</v>
      </c>
      <c r="G156" s="208" t="s">
        <v>981</v>
      </c>
      <c r="H156" s="191" t="s">
        <v>982</v>
      </c>
      <c r="I156" s="191" t="s">
        <v>983</v>
      </c>
      <c r="J156" s="144" t="s">
        <v>44</v>
      </c>
      <c r="K156" s="167">
        <f>IF( J156="Muy baja",20%,IF( J156="Baja",40%,IF( J156="Media",60%,IF(J156="Alta",80%,IF( J156="Muy alta",100%)))))</f>
        <v>0.4</v>
      </c>
      <c r="L156" s="144" t="s">
        <v>235</v>
      </c>
      <c r="M156" s="167">
        <f>IF(L156="Leve",20%,
IF(L156="Menor",40%,
IF(L156="Moderado",60%,
IF(L156="Mayor",80%,
IF( L156="Catastrófico", 100%)))))</f>
        <v>0.6</v>
      </c>
      <c r="N156" s="128" t="s">
        <v>84</v>
      </c>
      <c r="O156" s="171" t="s">
        <v>984</v>
      </c>
      <c r="P156" s="256" t="s">
        <v>985</v>
      </c>
      <c r="Q156" s="139" t="s">
        <v>65</v>
      </c>
      <c r="R156" s="139" t="s">
        <v>49</v>
      </c>
      <c r="S156" s="197" t="s">
        <v>986</v>
      </c>
      <c r="T156" s="139" t="s">
        <v>51</v>
      </c>
      <c r="U156" s="139" t="s">
        <v>52</v>
      </c>
      <c r="V156" s="144" t="s">
        <v>53</v>
      </c>
      <c r="W156" s="147">
        <v>0.24</v>
      </c>
      <c r="X156" s="144" t="s">
        <v>235</v>
      </c>
      <c r="Y156" s="147">
        <v>0.6</v>
      </c>
      <c r="Z156" s="128" t="s">
        <v>236</v>
      </c>
      <c r="AA156" s="130" t="s">
        <v>237</v>
      </c>
      <c r="AB156" s="71" t="s">
        <v>987</v>
      </c>
      <c r="AC156" s="110" t="s">
        <v>988</v>
      </c>
      <c r="AD156" s="50" t="s">
        <v>100</v>
      </c>
      <c r="AE156" s="11">
        <v>44958</v>
      </c>
      <c r="AF156" s="11">
        <v>45275</v>
      </c>
      <c r="AG156" s="133" t="s">
        <v>989</v>
      </c>
      <c r="AH156" s="30"/>
      <c r="AI156" s="318"/>
      <c r="AJ156" s="318"/>
      <c r="AK156" s="318"/>
      <c r="AL156" s="318"/>
    </row>
    <row r="157" spans="1:38" ht="76.5" customHeight="1">
      <c r="A157" s="318"/>
      <c r="B157" s="29"/>
      <c r="C157" s="203"/>
      <c r="D157" s="205"/>
      <c r="E157" s="365"/>
      <c r="F157" s="198"/>
      <c r="G157" s="209"/>
      <c r="H157" s="198"/>
      <c r="I157" s="198"/>
      <c r="J157" s="146"/>
      <c r="K157" s="168"/>
      <c r="L157" s="146"/>
      <c r="M157" s="168"/>
      <c r="N157" s="159"/>
      <c r="O157" s="172"/>
      <c r="P157" s="196"/>
      <c r="Q157" s="141"/>
      <c r="R157" s="141"/>
      <c r="S157" s="198"/>
      <c r="T157" s="141"/>
      <c r="U157" s="141"/>
      <c r="V157" s="146"/>
      <c r="W157" s="259"/>
      <c r="X157" s="146"/>
      <c r="Y157" s="259"/>
      <c r="Z157" s="159"/>
      <c r="AA157" s="132"/>
      <c r="AB157" s="71" t="s">
        <v>990</v>
      </c>
      <c r="AC157" s="110" t="s">
        <v>991</v>
      </c>
      <c r="AD157" s="50" t="s">
        <v>100</v>
      </c>
      <c r="AE157" s="11">
        <v>44958</v>
      </c>
      <c r="AF157" s="11">
        <v>45275</v>
      </c>
      <c r="AG157" s="135"/>
      <c r="AH157" s="30"/>
      <c r="AI157" s="318"/>
      <c r="AJ157" s="318"/>
      <c r="AK157" s="318"/>
      <c r="AL157" s="318"/>
    </row>
    <row r="158" spans="1:38" ht="124.5" customHeight="1">
      <c r="A158" s="318"/>
      <c r="B158" s="29"/>
      <c r="C158" s="111">
        <v>59</v>
      </c>
      <c r="D158" s="102" t="s">
        <v>978</v>
      </c>
      <c r="E158" s="94" t="s">
        <v>992</v>
      </c>
      <c r="F158" s="103" t="s">
        <v>993</v>
      </c>
      <c r="G158" s="104" t="s">
        <v>229</v>
      </c>
      <c r="H158" s="105" t="s">
        <v>994</v>
      </c>
      <c r="I158" s="105" t="s">
        <v>995</v>
      </c>
      <c r="J158" s="98" t="s">
        <v>44</v>
      </c>
      <c r="K158" s="101">
        <f>IF( J158="Muy baja",20%,IF( J158="Baja",40%,IF( J158="Media",60%,IF(J158="Alta",80%,IF( J158="Muy alta",100%)))))</f>
        <v>0.4</v>
      </c>
      <c r="L158" s="47" t="s">
        <v>235</v>
      </c>
      <c r="M158" s="101">
        <f>IF(L158="Leve",20%,
IF(L158="Menor",40%,
IF(L158="Moderado",60%,
IF(L158="Mayor",80%,
IF( L158="Catastrófico", 100%)))))</f>
        <v>0.6</v>
      </c>
      <c r="N158" s="99" t="s">
        <v>236</v>
      </c>
      <c r="O158" s="41" t="s">
        <v>996</v>
      </c>
      <c r="P158" s="110" t="s">
        <v>997</v>
      </c>
      <c r="Q158" s="92" t="s">
        <v>65</v>
      </c>
      <c r="R158" s="92" t="s">
        <v>49</v>
      </c>
      <c r="S158" s="107" t="s">
        <v>998</v>
      </c>
      <c r="T158" s="92" t="s">
        <v>51</v>
      </c>
      <c r="U158" s="58" t="s">
        <v>52</v>
      </c>
      <c r="V158" s="98" t="s">
        <v>53</v>
      </c>
      <c r="W158" s="52">
        <v>0.24</v>
      </c>
      <c r="X158" s="98" t="s">
        <v>235</v>
      </c>
      <c r="Y158" s="52">
        <v>0.6</v>
      </c>
      <c r="Z158" s="99" t="s">
        <v>236</v>
      </c>
      <c r="AA158" s="85" t="s">
        <v>237</v>
      </c>
      <c r="AB158" s="71" t="s">
        <v>999</v>
      </c>
      <c r="AC158" s="110" t="s">
        <v>1000</v>
      </c>
      <c r="AD158" s="50" t="s">
        <v>583</v>
      </c>
      <c r="AE158" s="11">
        <v>44927</v>
      </c>
      <c r="AF158" s="11">
        <v>45275</v>
      </c>
      <c r="AG158" s="105" t="s">
        <v>1001</v>
      </c>
      <c r="AH158" s="30"/>
      <c r="AI158" s="318"/>
      <c r="AJ158" s="318"/>
      <c r="AK158" s="318"/>
      <c r="AL158" s="318"/>
    </row>
    <row r="159" spans="1:38" ht="98.25" customHeight="1">
      <c r="A159" s="318"/>
      <c r="B159" s="29"/>
      <c r="C159" s="111">
        <v>60</v>
      </c>
      <c r="D159" s="102" t="s">
        <v>978</v>
      </c>
      <c r="E159" s="94" t="s">
        <v>1002</v>
      </c>
      <c r="F159" s="103" t="s">
        <v>1003</v>
      </c>
      <c r="G159" s="104" t="s">
        <v>981</v>
      </c>
      <c r="H159" s="105" t="s">
        <v>1004</v>
      </c>
      <c r="I159" s="105" t="s">
        <v>1005</v>
      </c>
      <c r="J159" s="98" t="s">
        <v>44</v>
      </c>
      <c r="K159" s="101">
        <f>IF( J159="Muy baja",20%,IF( J159="Baja",40%,IF( J159="Media",60%,IF(J159="Alta",80%,IF( J159="Muy alta",100%)))))</f>
        <v>0.4</v>
      </c>
      <c r="L159" s="47" t="s">
        <v>235</v>
      </c>
      <c r="M159" s="101">
        <f>IF(L159="Leve",20%,
IF(L159="Menor",40%,
IF(L159="Moderado",60%,
IF(L159="Mayor",80%,
IF( L159="Catastrófico", 100%)))))</f>
        <v>0.6</v>
      </c>
      <c r="N159" s="99" t="s">
        <v>236</v>
      </c>
      <c r="O159" s="41" t="s">
        <v>1006</v>
      </c>
      <c r="P159" s="110" t="s">
        <v>1007</v>
      </c>
      <c r="Q159" s="92" t="s">
        <v>65</v>
      </c>
      <c r="R159" s="92" t="s">
        <v>49</v>
      </c>
      <c r="S159" s="107" t="s">
        <v>1008</v>
      </c>
      <c r="T159" s="92" t="s">
        <v>73</v>
      </c>
      <c r="U159" s="58" t="s">
        <v>52</v>
      </c>
      <c r="V159" s="98" t="s">
        <v>53</v>
      </c>
      <c r="W159" s="49">
        <v>0.24</v>
      </c>
      <c r="X159" s="98" t="s">
        <v>235</v>
      </c>
      <c r="Y159" s="49">
        <v>0.6</v>
      </c>
      <c r="Z159" s="99" t="s">
        <v>236</v>
      </c>
      <c r="AA159" s="85" t="s">
        <v>237</v>
      </c>
      <c r="AB159" s="73" t="s">
        <v>1009</v>
      </c>
      <c r="AC159" s="110" t="s">
        <v>1010</v>
      </c>
      <c r="AD159" s="50" t="s">
        <v>1011</v>
      </c>
      <c r="AE159" s="11">
        <v>45108</v>
      </c>
      <c r="AF159" s="11">
        <v>45275</v>
      </c>
      <c r="AG159" s="89" t="s">
        <v>543</v>
      </c>
      <c r="AH159" s="30"/>
      <c r="AI159" s="318"/>
      <c r="AJ159" s="318"/>
      <c r="AK159" s="318"/>
      <c r="AL159" s="318"/>
    </row>
    <row r="160" spans="1:38" ht="87" customHeight="1">
      <c r="A160" s="318"/>
      <c r="B160" s="29"/>
      <c r="C160" s="202">
        <v>61</v>
      </c>
      <c r="D160" s="204" t="s">
        <v>978</v>
      </c>
      <c r="E160" s="206" t="s">
        <v>1012</v>
      </c>
      <c r="F160" s="207" t="s">
        <v>1013</v>
      </c>
      <c r="G160" s="208" t="s">
        <v>206</v>
      </c>
      <c r="H160" s="191" t="s">
        <v>1014</v>
      </c>
      <c r="I160" s="191" t="s">
        <v>1015</v>
      </c>
      <c r="J160" s="144" t="s">
        <v>53</v>
      </c>
      <c r="K160" s="167">
        <f>IF( J160="Muy baja",20%,IF( J160="Baja",40%,IF( J160="Media",60%,IF(J160="Alta",80%,IF( J160="Muy alta",100%)))))</f>
        <v>0.2</v>
      </c>
      <c r="L160" s="144" t="s">
        <v>54</v>
      </c>
      <c r="M160" s="167">
        <f>IF(L160="Leve",20%,
IF(L160="Menor",40%,
IF(L160="Moderado",60%,
IF(L160="Mayor",80%,
IF( L160="Catastrófico", 100%)))))</f>
        <v>0.8</v>
      </c>
      <c r="N160" s="128" t="s">
        <v>84</v>
      </c>
      <c r="O160" s="273" t="s">
        <v>1016</v>
      </c>
      <c r="P160" s="266" t="s">
        <v>1017</v>
      </c>
      <c r="Q160" s="268" t="s">
        <v>65</v>
      </c>
      <c r="R160" s="268" t="s">
        <v>49</v>
      </c>
      <c r="S160" s="271" t="s">
        <v>1018</v>
      </c>
      <c r="T160" s="139" t="s">
        <v>73</v>
      </c>
      <c r="U160" s="139" t="s">
        <v>52</v>
      </c>
      <c r="V160" s="144" t="s">
        <v>53</v>
      </c>
      <c r="W160" s="147">
        <v>7.0000000000000007E-2</v>
      </c>
      <c r="X160" s="144" t="s">
        <v>54</v>
      </c>
      <c r="Y160" s="147">
        <v>0.8</v>
      </c>
      <c r="Z160" s="128" t="s">
        <v>84</v>
      </c>
      <c r="AA160" s="130" t="s">
        <v>56</v>
      </c>
      <c r="AB160" s="80" t="s">
        <v>1019</v>
      </c>
      <c r="AC160" s="48" t="s">
        <v>1020</v>
      </c>
      <c r="AD160" s="50" t="s">
        <v>1021</v>
      </c>
      <c r="AE160" s="11">
        <v>45017</v>
      </c>
      <c r="AF160" s="11">
        <v>45275</v>
      </c>
      <c r="AG160" s="133" t="s">
        <v>1022</v>
      </c>
      <c r="AH160" s="30"/>
      <c r="AI160" s="318"/>
      <c r="AJ160" s="318"/>
      <c r="AK160" s="318"/>
      <c r="AL160" s="318"/>
    </row>
    <row r="161" spans="1:38" ht="87" customHeight="1">
      <c r="A161" s="318"/>
      <c r="B161" s="29"/>
      <c r="C161" s="203"/>
      <c r="D161" s="205"/>
      <c r="E161" s="365"/>
      <c r="F161" s="198"/>
      <c r="G161" s="209"/>
      <c r="H161" s="198"/>
      <c r="I161" s="198"/>
      <c r="J161" s="145"/>
      <c r="K161" s="217"/>
      <c r="L161" s="145"/>
      <c r="M161" s="217"/>
      <c r="N161" s="129"/>
      <c r="O161" s="216"/>
      <c r="P161" s="267"/>
      <c r="Q161" s="269"/>
      <c r="R161" s="269"/>
      <c r="S161" s="272"/>
      <c r="T161" s="140"/>
      <c r="U161" s="140"/>
      <c r="V161" s="145"/>
      <c r="W161" s="148"/>
      <c r="X161" s="145"/>
      <c r="Y161" s="148"/>
      <c r="Z161" s="129"/>
      <c r="AA161" s="131"/>
      <c r="AB161" s="80" t="s">
        <v>1023</v>
      </c>
      <c r="AC161" s="48" t="s">
        <v>1024</v>
      </c>
      <c r="AD161" s="50" t="s">
        <v>1025</v>
      </c>
      <c r="AE161" s="11">
        <v>44958</v>
      </c>
      <c r="AF161" s="11">
        <v>45275</v>
      </c>
      <c r="AG161" s="134"/>
      <c r="AH161" s="30"/>
      <c r="AI161" s="318"/>
      <c r="AJ161" s="318"/>
      <c r="AK161" s="318"/>
      <c r="AL161" s="318"/>
    </row>
    <row r="162" spans="1:38" ht="92.25" customHeight="1">
      <c r="A162" s="318"/>
      <c r="B162" s="29"/>
      <c r="C162" s="203"/>
      <c r="D162" s="205"/>
      <c r="E162" s="365"/>
      <c r="F162" s="198"/>
      <c r="G162" s="209"/>
      <c r="H162" s="198"/>
      <c r="I162" s="198"/>
      <c r="J162" s="145"/>
      <c r="K162" s="217"/>
      <c r="L162" s="145"/>
      <c r="M162" s="217"/>
      <c r="N162" s="129"/>
      <c r="O162" s="274"/>
      <c r="P162" s="267"/>
      <c r="Q162" s="270"/>
      <c r="R162" s="270"/>
      <c r="S162" s="272"/>
      <c r="T162" s="141"/>
      <c r="U162" s="141"/>
      <c r="V162" s="145"/>
      <c r="W162" s="148"/>
      <c r="X162" s="145"/>
      <c r="Y162" s="148"/>
      <c r="Z162" s="129"/>
      <c r="AA162" s="131"/>
      <c r="AB162" s="80" t="s">
        <v>1026</v>
      </c>
      <c r="AC162" s="48" t="s">
        <v>1027</v>
      </c>
      <c r="AD162" s="50" t="s">
        <v>100</v>
      </c>
      <c r="AE162" s="11">
        <v>45017</v>
      </c>
      <c r="AF162" s="11">
        <v>45107</v>
      </c>
      <c r="AG162" s="135"/>
      <c r="AH162" s="30"/>
      <c r="AI162" s="318"/>
      <c r="AJ162" s="318"/>
      <c r="AK162" s="318"/>
      <c r="AL162" s="318"/>
    </row>
    <row r="163" spans="1:38" ht="111.75" customHeight="1">
      <c r="A163" s="318"/>
      <c r="B163" s="29"/>
      <c r="C163" s="203"/>
      <c r="D163" s="205"/>
      <c r="E163" s="365"/>
      <c r="F163" s="198"/>
      <c r="G163" s="209"/>
      <c r="H163" s="198"/>
      <c r="I163" s="198"/>
      <c r="J163" s="146"/>
      <c r="K163" s="168"/>
      <c r="L163" s="146"/>
      <c r="M163" s="168"/>
      <c r="N163" s="159"/>
      <c r="O163" s="81" t="s">
        <v>1028</v>
      </c>
      <c r="P163" s="112" t="s">
        <v>1029</v>
      </c>
      <c r="Q163" s="113" t="s">
        <v>65</v>
      </c>
      <c r="R163" s="113" t="s">
        <v>49</v>
      </c>
      <c r="S163" s="114" t="s">
        <v>271</v>
      </c>
      <c r="T163" s="92" t="s">
        <v>51</v>
      </c>
      <c r="U163" s="58" t="s">
        <v>52</v>
      </c>
      <c r="V163" s="146"/>
      <c r="W163" s="149"/>
      <c r="X163" s="146"/>
      <c r="Y163" s="149"/>
      <c r="Z163" s="159"/>
      <c r="AA163" s="132"/>
      <c r="AB163" s="80" t="s">
        <v>1030</v>
      </c>
      <c r="AC163" s="48" t="s">
        <v>1027</v>
      </c>
      <c r="AD163" s="50" t="s">
        <v>1031</v>
      </c>
      <c r="AE163" s="11">
        <v>45108</v>
      </c>
      <c r="AF163" s="11">
        <v>45275</v>
      </c>
      <c r="AG163" s="89" t="s">
        <v>543</v>
      </c>
      <c r="AH163" s="30"/>
      <c r="AI163" s="318"/>
      <c r="AJ163" s="318"/>
      <c r="AK163" s="318"/>
      <c r="AL163" s="318"/>
    </row>
    <row r="164" spans="1:38" ht="68.25" customHeight="1">
      <c r="A164" s="318"/>
      <c r="B164" s="29"/>
      <c r="C164" s="202">
        <v>62</v>
      </c>
      <c r="D164" s="204" t="s">
        <v>978</v>
      </c>
      <c r="E164" s="206" t="s">
        <v>1032</v>
      </c>
      <c r="F164" s="207" t="s">
        <v>1033</v>
      </c>
      <c r="G164" s="208" t="s">
        <v>206</v>
      </c>
      <c r="H164" s="191" t="s">
        <v>1034</v>
      </c>
      <c r="I164" s="191" t="s">
        <v>1035</v>
      </c>
      <c r="J164" s="144" t="s">
        <v>44</v>
      </c>
      <c r="K164" s="188">
        <f>IF( J164="Muy baja",20%,IF( J164="Baja",40%,IF( J164="Media",60%,IF(J164="Alta",80%,IF( J164="Muy alta",100%)))))</f>
        <v>0.4</v>
      </c>
      <c r="L164" s="144" t="s">
        <v>235</v>
      </c>
      <c r="M164" s="188">
        <f>IF(L164="Leve",20%,
IF(L164="Menor",40%,
IF(L164="Moderado",60%,
IF(L164="Mayor",80%,
IF( L164="Catastrófico", 100%)))))</f>
        <v>0.6</v>
      </c>
      <c r="N164" s="128" t="s">
        <v>44</v>
      </c>
      <c r="O164" s="171" t="s">
        <v>1036</v>
      </c>
      <c r="P164" s="256" t="s">
        <v>1037</v>
      </c>
      <c r="Q164" s="255" t="s">
        <v>281</v>
      </c>
      <c r="R164" s="255" t="s">
        <v>49</v>
      </c>
      <c r="S164" s="197" t="s">
        <v>1038</v>
      </c>
      <c r="T164" s="255" t="s">
        <v>51</v>
      </c>
      <c r="U164" s="255" t="s">
        <v>52</v>
      </c>
      <c r="V164" s="144" t="s">
        <v>53</v>
      </c>
      <c r="W164" s="147">
        <v>0.24</v>
      </c>
      <c r="X164" s="144" t="s">
        <v>235</v>
      </c>
      <c r="Y164" s="147">
        <v>0.6</v>
      </c>
      <c r="Z164" s="128" t="s">
        <v>236</v>
      </c>
      <c r="AA164" s="208" t="s">
        <v>237</v>
      </c>
      <c r="AB164" s="73" t="s">
        <v>1039</v>
      </c>
      <c r="AC164" s="110" t="s">
        <v>1040</v>
      </c>
      <c r="AD164" s="11" t="s">
        <v>100</v>
      </c>
      <c r="AE164" s="11">
        <v>44927</v>
      </c>
      <c r="AF164" s="11">
        <v>45275</v>
      </c>
      <c r="AG164" s="133" t="s">
        <v>1041</v>
      </c>
      <c r="AH164" s="30"/>
      <c r="AI164" s="318"/>
      <c r="AJ164" s="318"/>
      <c r="AK164" s="318"/>
      <c r="AL164" s="318"/>
    </row>
    <row r="165" spans="1:38" ht="78" customHeight="1">
      <c r="A165" s="318"/>
      <c r="B165" s="29"/>
      <c r="C165" s="203"/>
      <c r="D165" s="205"/>
      <c r="E165" s="365"/>
      <c r="F165" s="198"/>
      <c r="G165" s="209"/>
      <c r="H165" s="198"/>
      <c r="I165" s="198"/>
      <c r="J165" s="145"/>
      <c r="K165" s="190"/>
      <c r="L165" s="145"/>
      <c r="M165" s="190"/>
      <c r="N165" s="129"/>
      <c r="O165" s="172"/>
      <c r="P165" s="196"/>
      <c r="Q165" s="198"/>
      <c r="R165" s="198"/>
      <c r="S165" s="198"/>
      <c r="T165" s="198"/>
      <c r="U165" s="198"/>
      <c r="V165" s="145"/>
      <c r="W165" s="259"/>
      <c r="X165" s="145"/>
      <c r="Y165" s="259"/>
      <c r="Z165" s="129"/>
      <c r="AA165" s="198"/>
      <c r="AB165" s="73" t="s">
        <v>1042</v>
      </c>
      <c r="AC165" s="110" t="s">
        <v>1043</v>
      </c>
      <c r="AD165" s="11" t="s">
        <v>100</v>
      </c>
      <c r="AE165" s="11">
        <v>44927</v>
      </c>
      <c r="AF165" s="11">
        <v>45275</v>
      </c>
      <c r="AG165" s="135"/>
      <c r="AH165" s="30"/>
      <c r="AI165" s="318"/>
      <c r="AJ165" s="318"/>
      <c r="AK165" s="318"/>
      <c r="AL165" s="318"/>
    </row>
    <row r="166" spans="1:38" ht="12.75" customHeight="1">
      <c r="A166" s="318"/>
      <c r="B166" s="29"/>
      <c r="C166" s="75"/>
      <c r="D166" s="36"/>
      <c r="E166" s="75"/>
      <c r="F166" s="57"/>
      <c r="G166" s="37"/>
      <c r="H166" s="57"/>
      <c r="I166" s="17"/>
      <c r="J166" s="17"/>
      <c r="K166" s="17"/>
      <c r="L166" s="17"/>
      <c r="M166" s="17"/>
      <c r="N166" s="17"/>
      <c r="O166" s="56"/>
      <c r="P166" s="17"/>
      <c r="Q166" s="17"/>
      <c r="R166" s="17"/>
      <c r="S166" s="57"/>
      <c r="T166" s="17"/>
      <c r="U166" s="17"/>
      <c r="V166" s="37"/>
      <c r="W166" s="37"/>
      <c r="X166" s="37"/>
      <c r="Y166" s="37"/>
      <c r="Z166" s="37"/>
      <c r="AA166" s="17"/>
      <c r="AB166" s="68"/>
      <c r="AC166" s="18"/>
      <c r="AD166" s="19"/>
      <c r="AE166" s="20"/>
      <c r="AF166" s="20"/>
      <c r="AG166" s="17"/>
      <c r="AH166" s="30"/>
      <c r="AI166" s="318"/>
      <c r="AJ166" s="318"/>
      <c r="AK166" s="318"/>
      <c r="AL166" s="318"/>
    </row>
    <row r="167" spans="1:38" ht="15.75" customHeight="1">
      <c r="A167" s="315"/>
      <c r="B167" s="356"/>
      <c r="C167" s="275" t="s">
        <v>1044</v>
      </c>
      <c r="D167" s="276"/>
      <c r="E167" s="276"/>
      <c r="F167" s="276"/>
      <c r="G167" s="276"/>
      <c r="H167" s="276"/>
      <c r="I167" s="276"/>
      <c r="J167" s="276"/>
      <c r="K167" s="276"/>
      <c r="L167" s="276"/>
      <c r="M167" s="276"/>
      <c r="N167" s="276"/>
      <c r="O167" s="276"/>
      <c r="P167" s="277"/>
      <c r="Q167" s="283" t="s">
        <v>1045</v>
      </c>
      <c r="R167" s="335"/>
      <c r="S167" s="335"/>
      <c r="T167" s="335"/>
      <c r="U167" s="335"/>
      <c r="V167" s="335"/>
      <c r="W167" s="335"/>
      <c r="X167" s="335"/>
      <c r="Y167" s="335"/>
      <c r="Z167" s="335"/>
      <c r="AA167" s="335"/>
      <c r="AB167" s="335"/>
      <c r="AC167" s="335"/>
      <c r="AD167" s="335"/>
      <c r="AE167" s="335"/>
      <c r="AF167" s="335"/>
      <c r="AG167" s="336"/>
      <c r="AH167" s="31"/>
      <c r="AI167" s="315"/>
      <c r="AJ167" s="315"/>
      <c r="AK167" s="315"/>
      <c r="AL167" s="315"/>
    </row>
    <row r="168" spans="1:38" ht="15.75" customHeight="1">
      <c r="A168" s="315"/>
      <c r="B168" s="356"/>
      <c r="C168" s="278"/>
      <c r="D168" s="366"/>
      <c r="E168" s="366"/>
      <c r="F168" s="366"/>
      <c r="G168" s="366"/>
      <c r="H168" s="366"/>
      <c r="I168" s="366"/>
      <c r="J168" s="366"/>
      <c r="K168" s="366"/>
      <c r="L168" s="366"/>
      <c r="M168" s="366"/>
      <c r="N168" s="366"/>
      <c r="O168" s="366"/>
      <c r="P168" s="279"/>
      <c r="Q168" s="284" t="s">
        <v>1046</v>
      </c>
      <c r="R168" s="335"/>
      <c r="S168" s="335"/>
      <c r="T168" s="335"/>
      <c r="U168" s="335"/>
      <c r="V168" s="335"/>
      <c r="W168" s="335"/>
      <c r="X168" s="335"/>
      <c r="Y168" s="335"/>
      <c r="Z168" s="335"/>
      <c r="AA168" s="335"/>
      <c r="AB168" s="335"/>
      <c r="AC168" s="335"/>
      <c r="AD168" s="335"/>
      <c r="AE168" s="335"/>
      <c r="AF168" s="335"/>
      <c r="AG168" s="336"/>
      <c r="AH168" s="32"/>
      <c r="AI168" s="315"/>
      <c r="AJ168" s="315"/>
      <c r="AK168" s="315"/>
      <c r="AL168" s="315"/>
    </row>
    <row r="169" spans="1:38" ht="15.75" customHeight="1">
      <c r="A169" s="315"/>
      <c r="B169" s="356"/>
      <c r="C169" s="280"/>
      <c r="D169" s="281"/>
      <c r="E169" s="281"/>
      <c r="F169" s="281"/>
      <c r="G169" s="281"/>
      <c r="H169" s="281"/>
      <c r="I169" s="281"/>
      <c r="J169" s="281"/>
      <c r="K169" s="281"/>
      <c r="L169" s="281"/>
      <c r="M169" s="281"/>
      <c r="N169" s="281"/>
      <c r="O169" s="281"/>
      <c r="P169" s="282"/>
      <c r="Q169" s="284" t="s">
        <v>1047</v>
      </c>
      <c r="R169" s="335"/>
      <c r="S169" s="335"/>
      <c r="T169" s="335"/>
      <c r="U169" s="335"/>
      <c r="V169" s="335"/>
      <c r="W169" s="335"/>
      <c r="X169" s="335"/>
      <c r="Y169" s="335"/>
      <c r="Z169" s="335"/>
      <c r="AA169" s="335"/>
      <c r="AB169" s="335"/>
      <c r="AC169" s="335"/>
      <c r="AD169" s="335"/>
      <c r="AE169" s="335"/>
      <c r="AF169" s="335"/>
      <c r="AG169" s="336"/>
      <c r="AH169" s="32"/>
      <c r="AI169" s="315"/>
      <c r="AJ169" s="315"/>
      <c r="AK169" s="315"/>
      <c r="AL169" s="315"/>
    </row>
    <row r="170" spans="1:38" ht="15.75" customHeight="1" thickBot="1">
      <c r="A170" s="315"/>
      <c r="B170" s="367"/>
      <c r="C170" s="368"/>
      <c r="D170" s="369"/>
      <c r="E170" s="368"/>
      <c r="F170" s="370"/>
      <c r="G170" s="368"/>
      <c r="H170" s="370"/>
      <c r="I170" s="369"/>
      <c r="J170" s="368"/>
      <c r="K170" s="368"/>
      <c r="L170" s="368"/>
      <c r="M170" s="368"/>
      <c r="N170" s="368"/>
      <c r="O170" s="371"/>
      <c r="P170" s="369"/>
      <c r="Q170" s="368"/>
      <c r="R170" s="368"/>
      <c r="S170" s="368"/>
      <c r="T170" s="368"/>
      <c r="U170" s="368"/>
      <c r="V170" s="368"/>
      <c r="W170" s="368"/>
      <c r="X170" s="368"/>
      <c r="Y170" s="368"/>
      <c r="Z170" s="368"/>
      <c r="AA170" s="33"/>
      <c r="AB170" s="69"/>
      <c r="AC170" s="34"/>
      <c r="AD170" s="368"/>
      <c r="AE170" s="368"/>
      <c r="AF170" s="368"/>
      <c r="AG170" s="370"/>
      <c r="AH170" s="372"/>
      <c r="AI170" s="315"/>
      <c r="AJ170" s="315"/>
      <c r="AK170" s="315"/>
      <c r="AL170" s="315"/>
    </row>
    <row r="171" spans="1:38" ht="15" customHeight="1">
      <c r="A171" s="364"/>
      <c r="B171" s="364"/>
      <c r="C171" s="364"/>
      <c r="D171" s="362"/>
      <c r="E171" s="364"/>
      <c r="F171" s="364"/>
      <c r="G171" s="373"/>
      <c r="H171" s="364"/>
      <c r="I171" s="364"/>
      <c r="J171" s="364"/>
      <c r="K171" s="364"/>
      <c r="L171" s="364"/>
      <c r="M171" s="364"/>
      <c r="N171" s="364"/>
      <c r="O171" s="374"/>
      <c r="P171" s="364"/>
      <c r="Q171" s="364"/>
      <c r="R171" s="364"/>
      <c r="S171" s="364"/>
      <c r="T171" s="364"/>
      <c r="U171" s="364"/>
      <c r="V171" s="373"/>
      <c r="W171" s="373"/>
      <c r="X171" s="373"/>
      <c r="Y171" s="373"/>
      <c r="Z171" s="373"/>
      <c r="AA171" s="364"/>
      <c r="AB171" s="375"/>
      <c r="AC171" s="364"/>
      <c r="AD171" s="376"/>
      <c r="AE171" s="376"/>
      <c r="AF171" s="376"/>
      <c r="AG171" s="364"/>
      <c r="AH171" s="364"/>
      <c r="AI171" s="364"/>
      <c r="AJ171" s="364"/>
      <c r="AK171" s="364"/>
      <c r="AL171" s="364"/>
    </row>
    <row r="172" spans="1:38" ht="15" customHeight="1">
      <c r="A172" s="364"/>
      <c r="B172" s="364"/>
      <c r="C172" s="364"/>
      <c r="D172" s="362"/>
      <c r="E172" s="364"/>
      <c r="F172" s="364"/>
      <c r="G172" s="373"/>
      <c r="H172" s="364"/>
      <c r="I172" s="364"/>
      <c r="J172" s="364"/>
      <c r="K172" s="364"/>
      <c r="L172" s="364"/>
      <c r="M172" s="364"/>
      <c r="N172" s="364"/>
      <c r="O172" s="374"/>
      <c r="P172" s="364"/>
      <c r="Q172" s="364"/>
      <c r="R172" s="364"/>
      <c r="S172" s="364"/>
      <c r="T172" s="364"/>
      <c r="U172" s="364"/>
      <c r="V172" s="373"/>
      <c r="W172" s="373"/>
      <c r="X172" s="373"/>
      <c r="Y172" s="373"/>
      <c r="Z172" s="373"/>
      <c r="AA172" s="364"/>
      <c r="AB172" s="375"/>
      <c r="AC172" s="364"/>
      <c r="AD172" s="376"/>
      <c r="AE172" s="376"/>
      <c r="AF172" s="376"/>
      <c r="AG172" s="364"/>
      <c r="AH172" s="364"/>
      <c r="AI172" s="364"/>
      <c r="AJ172" s="364"/>
      <c r="AK172" s="364"/>
      <c r="AL172" s="364"/>
    </row>
    <row r="173" spans="1:38" ht="15" customHeight="1">
      <c r="A173" s="364"/>
      <c r="B173" s="364"/>
      <c r="C173" s="364"/>
      <c r="D173" s="362"/>
      <c r="E173" s="364"/>
      <c r="F173" s="364"/>
      <c r="G173" s="373"/>
      <c r="H173" s="364"/>
      <c r="I173" s="364"/>
      <c r="J173" s="364"/>
      <c r="K173" s="364"/>
      <c r="L173" s="364"/>
      <c r="M173" s="364"/>
      <c r="N173" s="364"/>
      <c r="O173" s="374"/>
      <c r="P173" s="364"/>
      <c r="Q173" s="364"/>
      <c r="R173" s="364"/>
      <c r="S173" s="364"/>
      <c r="T173" s="364"/>
      <c r="U173" s="364"/>
      <c r="V173" s="373"/>
      <c r="W173" s="373"/>
      <c r="X173" s="373"/>
      <c r="Y173" s="373"/>
      <c r="Z173" s="373"/>
      <c r="AA173" s="364"/>
      <c r="AB173" s="375"/>
      <c r="AC173" s="364"/>
      <c r="AD173" s="376"/>
      <c r="AE173" s="376"/>
      <c r="AF173" s="376"/>
      <c r="AG173" s="364"/>
      <c r="AH173" s="364"/>
      <c r="AI173" s="364"/>
      <c r="AJ173" s="364"/>
      <c r="AK173" s="364"/>
      <c r="AL173" s="364"/>
    </row>
    <row r="174" spans="1:38" ht="15" hidden="1" customHeight="1">
      <c r="A174" s="364"/>
      <c r="B174" s="364"/>
      <c r="C174" s="364"/>
      <c r="D174" s="362"/>
      <c r="E174" s="364"/>
      <c r="F174" s="364"/>
      <c r="G174" s="373"/>
      <c r="H174" s="364"/>
      <c r="I174" s="364"/>
      <c r="J174" s="364"/>
      <c r="K174" s="364"/>
      <c r="L174" s="364"/>
      <c r="M174" s="364"/>
      <c r="N174" s="364"/>
      <c r="O174" s="374"/>
      <c r="P174" s="364"/>
      <c r="Q174" s="364"/>
      <c r="R174" s="364"/>
      <c r="S174" s="364"/>
      <c r="T174" s="364"/>
      <c r="U174" s="364"/>
      <c r="V174" s="373"/>
      <c r="W174" s="373"/>
      <c r="X174" s="373"/>
      <c r="Y174" s="373"/>
      <c r="Z174" s="373"/>
      <c r="AA174" s="364"/>
      <c r="AB174" s="375"/>
      <c r="AC174" s="364"/>
      <c r="AD174" s="376"/>
      <c r="AE174" s="376"/>
      <c r="AF174" s="376"/>
      <c r="AG174" s="364"/>
      <c r="AH174" s="364"/>
      <c r="AI174" s="364"/>
      <c r="AJ174" s="364"/>
      <c r="AK174" s="364"/>
      <c r="AL174" s="364"/>
    </row>
    <row r="175" spans="1:38" ht="15" hidden="1" customHeight="1">
      <c r="A175" s="364"/>
      <c r="B175" s="364"/>
      <c r="C175" s="364"/>
      <c r="D175" s="362"/>
      <c r="E175" s="364"/>
      <c r="F175" s="364"/>
      <c r="G175" s="373"/>
      <c r="H175" s="364"/>
      <c r="I175" s="364"/>
      <c r="J175" s="364"/>
      <c r="K175" s="364"/>
      <c r="L175" s="364"/>
      <c r="M175" s="364"/>
      <c r="N175" s="364"/>
      <c r="O175" s="374"/>
      <c r="P175" s="364"/>
      <c r="Q175" s="364"/>
      <c r="R175" s="364"/>
      <c r="S175" s="364"/>
      <c r="T175" s="364"/>
      <c r="U175" s="364"/>
      <c r="V175" s="373"/>
      <c r="W175" s="373"/>
      <c r="X175" s="373"/>
      <c r="Y175" s="373"/>
      <c r="Z175" s="373"/>
      <c r="AA175" s="364"/>
      <c r="AB175" s="375"/>
      <c r="AC175" s="364"/>
      <c r="AD175" s="376"/>
      <c r="AE175" s="376"/>
      <c r="AF175" s="376"/>
      <c r="AG175" s="364"/>
      <c r="AH175" s="364"/>
      <c r="AI175" s="364"/>
      <c r="AJ175" s="364"/>
      <c r="AK175" s="364"/>
      <c r="AL175" s="364"/>
    </row>
    <row r="176" spans="1:38" ht="15" hidden="1" customHeight="1">
      <c r="A176" s="364"/>
      <c r="B176" s="364"/>
      <c r="C176" s="364"/>
      <c r="D176" s="362"/>
      <c r="E176" s="364"/>
      <c r="F176" s="364"/>
      <c r="G176" s="373"/>
      <c r="H176" s="364"/>
      <c r="I176" s="364"/>
      <c r="J176" s="364"/>
      <c r="K176" s="364"/>
      <c r="L176" s="364"/>
      <c r="M176" s="364"/>
      <c r="N176" s="364"/>
      <c r="O176" s="374"/>
      <c r="P176" s="364"/>
      <c r="Q176" s="364"/>
      <c r="R176" s="364"/>
      <c r="S176" s="364"/>
      <c r="T176" s="364"/>
      <c r="U176" s="364"/>
      <c r="V176" s="373"/>
      <c r="W176" s="373"/>
      <c r="X176" s="373"/>
      <c r="Y176" s="373"/>
      <c r="Z176" s="373"/>
      <c r="AA176" s="364"/>
      <c r="AB176" s="375"/>
      <c r="AC176" s="364"/>
      <c r="AD176" s="376"/>
      <c r="AE176" s="376"/>
      <c r="AF176" s="376"/>
      <c r="AG176" s="364"/>
      <c r="AH176" s="364"/>
      <c r="AI176" s="364"/>
      <c r="AJ176" s="364"/>
      <c r="AK176" s="364"/>
      <c r="AL176" s="364"/>
    </row>
  </sheetData>
  <sheetProtection algorithmName="SHA-512" hashValue="Rgl7YtNOOShxVWjr2biit9IwkMnZN3fl5nMnliNwRMC8J8PeppQ1X8gpCfeScm5nc43yBZuxMw3wFW6c1iJGvg==" saltValue="xEhDtmLLLCz8k2TRE9rqfg==" spinCount="100000" sheet="1" autoFilter="0"/>
  <dataConsolidate/>
  <mergeCells count="922">
    <mergeCell ref="C59:C72"/>
    <mergeCell ref="V85:V88"/>
    <mergeCell ref="W85:W88"/>
    <mergeCell ref="X85:X88"/>
    <mergeCell ref="Y85:Y88"/>
    <mergeCell ref="Z85:Z88"/>
    <mergeCell ref="AA85:AA88"/>
    <mergeCell ref="D85:D88"/>
    <mergeCell ref="E85:E88"/>
    <mergeCell ref="F85:F88"/>
    <mergeCell ref="G85:G88"/>
    <mergeCell ref="H85:H88"/>
    <mergeCell ref="I85:I88"/>
    <mergeCell ref="J85:J88"/>
    <mergeCell ref="K85:K88"/>
    <mergeCell ref="L85:L88"/>
    <mergeCell ref="M85:M88"/>
    <mergeCell ref="Q85:Q86"/>
    <mergeCell ref="R85:R86"/>
    <mergeCell ref="S85:S86"/>
    <mergeCell ref="T85:T86"/>
    <mergeCell ref="U85:U86"/>
    <mergeCell ref="S87:S88"/>
    <mergeCell ref="I73:I78"/>
    <mergeCell ref="C126:C127"/>
    <mergeCell ref="C131:C132"/>
    <mergeCell ref="T87:T88"/>
    <mergeCell ref="U87:U88"/>
    <mergeCell ref="AG85:AG88"/>
    <mergeCell ref="C85:C88"/>
    <mergeCell ref="T89:T90"/>
    <mergeCell ref="AG79:AG84"/>
    <mergeCell ref="V79:V84"/>
    <mergeCell ref="W79:W84"/>
    <mergeCell ref="X79:X84"/>
    <mergeCell ref="Y79:Y84"/>
    <mergeCell ref="Z79:Z84"/>
    <mergeCell ref="AA79:AA84"/>
    <mergeCell ref="U79:U84"/>
    <mergeCell ref="T79:T84"/>
    <mergeCell ref="AA104:AA108"/>
    <mergeCell ref="Y104:Y108"/>
    <mergeCell ref="Z104:Z108"/>
    <mergeCell ref="W109:W110"/>
    <mergeCell ref="X109:X110"/>
    <mergeCell ref="Y109:Y110"/>
    <mergeCell ref="AG109:AG110"/>
    <mergeCell ref="C109:C110"/>
    <mergeCell ref="Z73:Z78"/>
    <mergeCell ref="AA73:AA78"/>
    <mergeCell ref="AG73:AG78"/>
    <mergeCell ref="O77:O78"/>
    <mergeCell ref="J73:J78"/>
    <mergeCell ref="K73:K78"/>
    <mergeCell ref="L73:L78"/>
    <mergeCell ref="M73:M78"/>
    <mergeCell ref="N73:N78"/>
    <mergeCell ref="P77:P78"/>
    <mergeCell ref="Q77:Q78"/>
    <mergeCell ref="R77:R78"/>
    <mergeCell ref="S77:S78"/>
    <mergeCell ref="T77:T78"/>
    <mergeCell ref="U77:U78"/>
    <mergeCell ref="V73:V78"/>
    <mergeCell ref="W73:W78"/>
    <mergeCell ref="X73:X78"/>
    <mergeCell ref="P75:P76"/>
    <mergeCell ref="O73:O74"/>
    <mergeCell ref="O75:O76"/>
    <mergeCell ref="Y73:Y78"/>
    <mergeCell ref="D59:D72"/>
    <mergeCell ref="Q70:Q72"/>
    <mergeCell ref="R70:R72"/>
    <mergeCell ref="S70:S72"/>
    <mergeCell ref="T70:T72"/>
    <mergeCell ref="U70:U72"/>
    <mergeCell ref="V59:V72"/>
    <mergeCell ref="W59:W72"/>
    <mergeCell ref="X59:X72"/>
    <mergeCell ref="L59:L72"/>
    <mergeCell ref="K59:K72"/>
    <mergeCell ref="M59:M72"/>
    <mergeCell ref="N59:N72"/>
    <mergeCell ref="I59:I72"/>
    <mergeCell ref="H59:H72"/>
    <mergeCell ref="G59:G72"/>
    <mergeCell ref="F59:F72"/>
    <mergeCell ref="E59:E72"/>
    <mergeCell ref="P62:P65"/>
    <mergeCell ref="O62:O65"/>
    <mergeCell ref="Q62:Q65"/>
    <mergeCell ref="R62:R65"/>
    <mergeCell ref="S62:S65"/>
    <mergeCell ref="O66:O69"/>
    <mergeCell ref="L149:L150"/>
    <mergeCell ref="M149:M150"/>
    <mergeCell ref="N149:N150"/>
    <mergeCell ref="E149:E150"/>
    <mergeCell ref="D149:D150"/>
    <mergeCell ref="F149:F150"/>
    <mergeCell ref="C149:C150"/>
    <mergeCell ref="G149:G150"/>
    <mergeCell ref="H149:H150"/>
    <mergeCell ref="I149:I150"/>
    <mergeCell ref="J149:J150"/>
    <mergeCell ref="K149:K150"/>
    <mergeCell ref="Z109:Z110"/>
    <mergeCell ref="AA109:AA110"/>
    <mergeCell ref="D109:D110"/>
    <mergeCell ref="E109:E110"/>
    <mergeCell ref="F109:F110"/>
    <mergeCell ref="G109:G110"/>
    <mergeCell ref="H109:H110"/>
    <mergeCell ref="I109:I110"/>
    <mergeCell ref="J109:J110"/>
    <mergeCell ref="K109:K110"/>
    <mergeCell ref="L109:L110"/>
    <mergeCell ref="M109:M110"/>
    <mergeCell ref="N109:N110"/>
    <mergeCell ref="V109:V110"/>
    <mergeCell ref="H98:H100"/>
    <mergeCell ref="I98:I100"/>
    <mergeCell ref="D98:D100"/>
    <mergeCell ref="C98:C100"/>
    <mergeCell ref="J98:J100"/>
    <mergeCell ref="K98:K100"/>
    <mergeCell ref="L98:L100"/>
    <mergeCell ref="AG98:AG100"/>
    <mergeCell ref="V98:V100"/>
    <mergeCell ref="W98:W100"/>
    <mergeCell ref="X98:X100"/>
    <mergeCell ref="Y98:Y100"/>
    <mergeCell ref="Z98:Z100"/>
    <mergeCell ref="AA98:AA100"/>
    <mergeCell ref="C89:C90"/>
    <mergeCell ref="C91:C93"/>
    <mergeCell ref="D91:D93"/>
    <mergeCell ref="E91:E93"/>
    <mergeCell ref="F91:F93"/>
    <mergeCell ref="G91:G93"/>
    <mergeCell ref="H91:H93"/>
    <mergeCell ref="J91:J93"/>
    <mergeCell ref="S75:S76"/>
    <mergeCell ref="I79:I84"/>
    <mergeCell ref="H79:H84"/>
    <mergeCell ref="H73:H78"/>
    <mergeCell ref="G73:G78"/>
    <mergeCell ref="F73:F78"/>
    <mergeCell ref="E73:E78"/>
    <mergeCell ref="D73:D78"/>
    <mergeCell ref="C73:C78"/>
    <mergeCell ref="S79:S84"/>
    <mergeCell ref="R79:R84"/>
    <mergeCell ref="Q79:Q84"/>
    <mergeCell ref="P79:P84"/>
    <mergeCell ref="O79:O84"/>
    <mergeCell ref="N79:N84"/>
    <mergeCell ref="M79:M84"/>
    <mergeCell ref="Y17:Y22"/>
    <mergeCell ref="Z17:Z22"/>
    <mergeCell ref="S25:S26"/>
    <mergeCell ref="T25:T26"/>
    <mergeCell ref="U25:U26"/>
    <mergeCell ref="F23:F30"/>
    <mergeCell ref="G23:G30"/>
    <mergeCell ref="H23:H30"/>
    <mergeCell ref="I23:I30"/>
    <mergeCell ref="J23:J30"/>
    <mergeCell ref="K23:K30"/>
    <mergeCell ref="L23:L30"/>
    <mergeCell ref="P29:P30"/>
    <mergeCell ref="Y23:Y30"/>
    <mergeCell ref="P17:P22"/>
    <mergeCell ref="Q17:Q22"/>
    <mergeCell ref="U17:U22"/>
    <mergeCell ref="V17:V22"/>
    <mergeCell ref="W17:W22"/>
    <mergeCell ref="X17:X22"/>
    <mergeCell ref="AG41:AG44"/>
    <mergeCell ref="O43:O44"/>
    <mergeCell ref="P43:P44"/>
    <mergeCell ref="Q43:Q44"/>
    <mergeCell ref="R43:R44"/>
    <mergeCell ref="S43:S44"/>
    <mergeCell ref="T43:T44"/>
    <mergeCell ref="U43:U44"/>
    <mergeCell ref="Y41:Y44"/>
    <mergeCell ref="Z41:Z44"/>
    <mergeCell ref="AA41:AA44"/>
    <mergeCell ref="AG32:AG33"/>
    <mergeCell ref="AA31:AA33"/>
    <mergeCell ref="AG34:AG40"/>
    <mergeCell ref="Z23:Z30"/>
    <mergeCell ref="AA23:AA30"/>
    <mergeCell ref="S23:S24"/>
    <mergeCell ref="T23:T24"/>
    <mergeCell ref="X41:X44"/>
    <mergeCell ref="O27:O28"/>
    <mergeCell ref="R23:R24"/>
    <mergeCell ref="W41:W44"/>
    <mergeCell ref="Q25:Q26"/>
    <mergeCell ref="R25:R26"/>
    <mergeCell ref="T29:T30"/>
    <mergeCell ref="U29:U30"/>
    <mergeCell ref="P32:P33"/>
    <mergeCell ref="O32:O33"/>
    <mergeCell ref="V34:V40"/>
    <mergeCell ref="X34:X40"/>
    <mergeCell ref="V23:V30"/>
    <mergeCell ref="W23:W30"/>
    <mergeCell ref="X23:X30"/>
    <mergeCell ref="P25:P26"/>
    <mergeCell ref="O25:O26"/>
    <mergeCell ref="C140:C142"/>
    <mergeCell ref="P12:P13"/>
    <mergeCell ref="O12:O13"/>
    <mergeCell ref="P15:P16"/>
    <mergeCell ref="O15:O16"/>
    <mergeCell ref="Q15:Q16"/>
    <mergeCell ref="R15:R16"/>
    <mergeCell ref="S15:S16"/>
    <mergeCell ref="V41:V44"/>
    <mergeCell ref="M23:M30"/>
    <mergeCell ref="N23:N30"/>
    <mergeCell ref="M41:M44"/>
    <mergeCell ref="N41:N44"/>
    <mergeCell ref="N31:N33"/>
    <mergeCell ref="M31:M33"/>
    <mergeCell ref="D23:D30"/>
    <mergeCell ref="C23:C30"/>
    <mergeCell ref="E23:E30"/>
    <mergeCell ref="D31:D33"/>
    <mergeCell ref="C31:C33"/>
    <mergeCell ref="O91:O92"/>
    <mergeCell ref="P91:P92"/>
    <mergeCell ref="Q91:Q92"/>
    <mergeCell ref="R91:R92"/>
    <mergeCell ref="J135:J137"/>
    <mergeCell ref="I135:I137"/>
    <mergeCell ref="H135:H137"/>
    <mergeCell ref="G135:G137"/>
    <mergeCell ref="L135:L137"/>
    <mergeCell ref="K135:K137"/>
    <mergeCell ref="F135:F137"/>
    <mergeCell ref="D140:D142"/>
    <mergeCell ref="E140:E142"/>
    <mergeCell ref="F140:F142"/>
    <mergeCell ref="G140:G142"/>
    <mergeCell ref="H140:H142"/>
    <mergeCell ref="I140:I142"/>
    <mergeCell ref="J140:J142"/>
    <mergeCell ref="K140:K142"/>
    <mergeCell ref="L138:L139"/>
    <mergeCell ref="E135:E137"/>
    <mergeCell ref="D135:D137"/>
    <mergeCell ref="M94:M95"/>
    <mergeCell ref="V91:V93"/>
    <mergeCell ref="O141:O142"/>
    <mergeCell ref="P141:P142"/>
    <mergeCell ref="Q141:Q142"/>
    <mergeCell ref="R141:R142"/>
    <mergeCell ref="S141:S142"/>
    <mergeCell ref="T141:T142"/>
    <mergeCell ref="U141:U142"/>
    <mergeCell ref="O114:O115"/>
    <mergeCell ref="M98:M100"/>
    <mergeCell ref="N98:N100"/>
    <mergeCell ref="U135:U137"/>
    <mergeCell ref="S91:S92"/>
    <mergeCell ref="T91:T92"/>
    <mergeCell ref="U91:U92"/>
    <mergeCell ref="Q106:Q107"/>
    <mergeCell ref="R106:R107"/>
    <mergeCell ref="S106:S107"/>
    <mergeCell ref="T106:T107"/>
    <mergeCell ref="U106:U107"/>
    <mergeCell ref="M138:M139"/>
    <mergeCell ref="J59:J72"/>
    <mergeCell ref="Q48:Q50"/>
    <mergeCell ref="V140:V142"/>
    <mergeCell ref="L140:L142"/>
    <mergeCell ref="M140:M142"/>
    <mergeCell ref="N140:N142"/>
    <mergeCell ref="O135:O137"/>
    <mergeCell ref="N135:N137"/>
    <mergeCell ref="M135:M137"/>
    <mergeCell ref="K79:K84"/>
    <mergeCell ref="J79:J84"/>
    <mergeCell ref="P131:P132"/>
    <mergeCell ref="Q131:Q132"/>
    <mergeCell ref="R131:R132"/>
    <mergeCell ref="S131:S132"/>
    <mergeCell ref="T131:T132"/>
    <mergeCell ref="T118:T119"/>
    <mergeCell ref="O118:O119"/>
    <mergeCell ref="N118:N119"/>
    <mergeCell ref="J114:J115"/>
    <mergeCell ref="J118:J119"/>
    <mergeCell ref="R48:R50"/>
    <mergeCell ref="M114:M115"/>
    <mergeCell ref="V114:V115"/>
    <mergeCell ref="U75:U76"/>
    <mergeCell ref="P73:P74"/>
    <mergeCell ref="P66:P69"/>
    <mergeCell ref="T75:T76"/>
    <mergeCell ref="U66:U69"/>
    <mergeCell ref="T66:T69"/>
    <mergeCell ref="S66:S69"/>
    <mergeCell ref="P70:P72"/>
    <mergeCell ref="O70:O72"/>
    <mergeCell ref="E12:E16"/>
    <mergeCell ref="D12:D16"/>
    <mergeCell ref="C12:C16"/>
    <mergeCell ref="F12:F16"/>
    <mergeCell ref="I17:I22"/>
    <mergeCell ref="J17:J22"/>
    <mergeCell ref="L17:L22"/>
    <mergeCell ref="U48:U50"/>
    <mergeCell ref="S48:S50"/>
    <mergeCell ref="T48:T50"/>
    <mergeCell ref="O48:O50"/>
    <mergeCell ref="P48:P50"/>
    <mergeCell ref="F17:F22"/>
    <mergeCell ref="E17:E22"/>
    <mergeCell ref="D17:D22"/>
    <mergeCell ref="C17:C22"/>
    <mergeCell ref="R17:R22"/>
    <mergeCell ref="S17:S22"/>
    <mergeCell ref="T17:T22"/>
    <mergeCell ref="O17:O22"/>
    <mergeCell ref="M17:M22"/>
    <mergeCell ref="N17:N22"/>
    <mergeCell ref="K17:K22"/>
    <mergeCell ref="H17:H22"/>
    <mergeCell ref="I12:I16"/>
    <mergeCell ref="H12:H16"/>
    <mergeCell ref="G41:G44"/>
    <mergeCell ref="H41:H44"/>
    <mergeCell ref="I41:I44"/>
    <mergeCell ref="G12:G16"/>
    <mergeCell ref="J41:J44"/>
    <mergeCell ref="K41:K44"/>
    <mergeCell ref="L41:L44"/>
    <mergeCell ref="G17:G22"/>
    <mergeCell ref="J12:J16"/>
    <mergeCell ref="K12:K16"/>
    <mergeCell ref="L12:L16"/>
    <mergeCell ref="L31:L33"/>
    <mergeCell ref="K31:K33"/>
    <mergeCell ref="J31:J33"/>
    <mergeCell ref="I31:I33"/>
    <mergeCell ref="M12:M16"/>
    <mergeCell ref="N12:N16"/>
    <mergeCell ref="AG12:AG16"/>
    <mergeCell ref="AA12:AA16"/>
    <mergeCell ref="Z12:Z16"/>
    <mergeCell ref="V12:V16"/>
    <mergeCell ref="W12:W16"/>
    <mergeCell ref="X12:X16"/>
    <mergeCell ref="Y12:Y16"/>
    <mergeCell ref="Q12:Q13"/>
    <mergeCell ref="R12:R13"/>
    <mergeCell ref="S12:S13"/>
    <mergeCell ref="T12:T13"/>
    <mergeCell ref="U12:U13"/>
    <mergeCell ref="T15:T16"/>
    <mergeCell ref="U15:U16"/>
    <mergeCell ref="Z164:Z165"/>
    <mergeCell ref="AA164:AA165"/>
    <mergeCell ref="AG164:AG165"/>
    <mergeCell ref="C167:P169"/>
    <mergeCell ref="Q167:AG167"/>
    <mergeCell ref="Q168:AG168"/>
    <mergeCell ref="Q169:AG169"/>
    <mergeCell ref="Q164:Q165"/>
    <mergeCell ref="R164:R165"/>
    <mergeCell ref="S164:S165"/>
    <mergeCell ref="T164:T165"/>
    <mergeCell ref="U164:U165"/>
    <mergeCell ref="V164:V165"/>
    <mergeCell ref="I164:I165"/>
    <mergeCell ref="L164:L165"/>
    <mergeCell ref="N164:N165"/>
    <mergeCell ref="P164:P165"/>
    <mergeCell ref="C164:C165"/>
    <mergeCell ref="D164:D165"/>
    <mergeCell ref="J164:J165"/>
    <mergeCell ref="Y164:Y165"/>
    <mergeCell ref="C160:C163"/>
    <mergeCell ref="D160:D163"/>
    <mergeCell ref="E160:E163"/>
    <mergeCell ref="E164:E165"/>
    <mergeCell ref="F164:F165"/>
    <mergeCell ref="G164:G165"/>
    <mergeCell ref="H164:H165"/>
    <mergeCell ref="X164:X165"/>
    <mergeCell ref="H160:H163"/>
    <mergeCell ref="I160:I163"/>
    <mergeCell ref="L160:L163"/>
    <mergeCell ref="N160:N163"/>
    <mergeCell ref="K164:K165"/>
    <mergeCell ref="M164:M165"/>
    <mergeCell ref="W164:W165"/>
    <mergeCell ref="F160:F163"/>
    <mergeCell ref="G160:G163"/>
    <mergeCell ref="O160:O162"/>
    <mergeCell ref="J160:J163"/>
    <mergeCell ref="O164:O165"/>
    <mergeCell ref="K160:K163"/>
    <mergeCell ref="M160:M163"/>
    <mergeCell ref="P156:P157"/>
    <mergeCell ref="Q156:Q157"/>
    <mergeCell ref="R156:R157"/>
    <mergeCell ref="S156:S157"/>
    <mergeCell ref="T156:T157"/>
    <mergeCell ref="U156:U157"/>
    <mergeCell ref="V156:V157"/>
    <mergeCell ref="X156:X157"/>
    <mergeCell ref="AA152:AA153"/>
    <mergeCell ref="W156:W157"/>
    <mergeCell ref="Y156:Y157"/>
    <mergeCell ref="Z156:Z157"/>
    <mergeCell ref="AA156:AA157"/>
    <mergeCell ref="AA140:AA142"/>
    <mergeCell ref="AG140:AG142"/>
    <mergeCell ref="AG138:AG139"/>
    <mergeCell ref="V152:V153"/>
    <mergeCell ref="W152:W153"/>
    <mergeCell ref="X152:X153"/>
    <mergeCell ref="Y152:Y153"/>
    <mergeCell ref="Z152:Z153"/>
    <mergeCell ref="Z149:Z150"/>
    <mergeCell ref="Z140:Z142"/>
    <mergeCell ref="W140:W142"/>
    <mergeCell ref="X140:X142"/>
    <mergeCell ref="Y140:Y142"/>
    <mergeCell ref="AA149:AA150"/>
    <mergeCell ref="AG149:AG150"/>
    <mergeCell ref="AG156:AG157"/>
    <mergeCell ref="AG152:AG153"/>
    <mergeCell ref="AG154:AG155"/>
    <mergeCell ref="V149:V150"/>
    <mergeCell ref="W149:W150"/>
    <mergeCell ref="X149:X150"/>
    <mergeCell ref="Y149:Y150"/>
    <mergeCell ref="AG160:AG162"/>
    <mergeCell ref="P160:P162"/>
    <mergeCell ref="Q160:Q162"/>
    <mergeCell ref="R160:R162"/>
    <mergeCell ref="S160:S162"/>
    <mergeCell ref="T160:T162"/>
    <mergeCell ref="U160:U162"/>
    <mergeCell ref="W160:W163"/>
    <mergeCell ref="Y160:Y163"/>
    <mergeCell ref="AA160:AA163"/>
    <mergeCell ref="V160:V163"/>
    <mergeCell ref="X160:X163"/>
    <mergeCell ref="Z160:Z163"/>
    <mergeCell ref="O156:O157"/>
    <mergeCell ref="AG129:AG130"/>
    <mergeCell ref="L129:L130"/>
    <mergeCell ref="M129:M130"/>
    <mergeCell ref="N129:N130"/>
    <mergeCell ref="P129:P130"/>
    <mergeCell ref="O129:O130"/>
    <mergeCell ref="Q129:Q130"/>
    <mergeCell ref="R129:R130"/>
    <mergeCell ref="N131:N132"/>
    <mergeCell ref="V131:V132"/>
    <mergeCell ref="V154:V155"/>
    <mergeCell ref="W154:W155"/>
    <mergeCell ref="X154:X155"/>
    <mergeCell ref="Y154:Y155"/>
    <mergeCell ref="Z154:Z155"/>
    <mergeCell ref="AA154:AA155"/>
    <mergeCell ref="AA129:AA130"/>
    <mergeCell ref="U131:U132"/>
    <mergeCell ref="AG135:AG137"/>
    <mergeCell ref="AA135:AA137"/>
    <mergeCell ref="Z135:Z137"/>
    <mergeCell ref="Y135:Y137"/>
    <mergeCell ref="X135:X137"/>
    <mergeCell ref="X114:X115"/>
    <mergeCell ref="Z114:Z115"/>
    <mergeCell ref="W114:W115"/>
    <mergeCell ref="Y114:Y115"/>
    <mergeCell ref="M118:M119"/>
    <mergeCell ref="K118:K119"/>
    <mergeCell ref="W118:W119"/>
    <mergeCell ref="Y118:Y119"/>
    <mergeCell ref="AA114:AA115"/>
    <mergeCell ref="V118:V119"/>
    <mergeCell ref="X118:X119"/>
    <mergeCell ref="Z118:Z119"/>
    <mergeCell ref="P118:P119"/>
    <mergeCell ref="Q118:Q119"/>
    <mergeCell ref="R118:R119"/>
    <mergeCell ref="S118:S119"/>
    <mergeCell ref="Q114:Q115"/>
    <mergeCell ref="R114:R115"/>
    <mergeCell ref="S114:S115"/>
    <mergeCell ref="T114:T115"/>
    <mergeCell ref="L114:L115"/>
    <mergeCell ref="N114:N115"/>
    <mergeCell ref="P114:P115"/>
    <mergeCell ref="K114:K115"/>
    <mergeCell ref="C118:C119"/>
    <mergeCell ref="D118:D119"/>
    <mergeCell ref="E118:E119"/>
    <mergeCell ref="F118:F119"/>
    <mergeCell ref="G118:G119"/>
    <mergeCell ref="I118:I119"/>
    <mergeCell ref="L118:L119"/>
    <mergeCell ref="L94:L95"/>
    <mergeCell ref="K94:K95"/>
    <mergeCell ref="C114:C115"/>
    <mergeCell ref="D114:D115"/>
    <mergeCell ref="E114:E115"/>
    <mergeCell ref="F114:F115"/>
    <mergeCell ref="G114:G115"/>
    <mergeCell ref="I111:I112"/>
    <mergeCell ref="L111:L112"/>
    <mergeCell ref="K111:K112"/>
    <mergeCell ref="J111:J112"/>
    <mergeCell ref="F98:F100"/>
    <mergeCell ref="H118:H119"/>
    <mergeCell ref="H114:H115"/>
    <mergeCell ref="I114:I115"/>
    <mergeCell ref="E98:E100"/>
    <mergeCell ref="G98:G100"/>
    <mergeCell ref="C53:C56"/>
    <mergeCell ref="AG94:AG95"/>
    <mergeCell ref="V94:V95"/>
    <mergeCell ref="I94:I95"/>
    <mergeCell ref="C94:C95"/>
    <mergeCell ref="D94:D95"/>
    <mergeCell ref="N94:N95"/>
    <mergeCell ref="AA94:AA95"/>
    <mergeCell ref="X94:X95"/>
    <mergeCell ref="Z94:Z95"/>
    <mergeCell ref="E94:E95"/>
    <mergeCell ref="F94:F95"/>
    <mergeCell ref="G94:G95"/>
    <mergeCell ref="H94:H95"/>
    <mergeCell ref="Y94:Y95"/>
    <mergeCell ref="W94:W95"/>
    <mergeCell ref="G79:G84"/>
    <mergeCell ref="F79:F84"/>
    <mergeCell ref="E79:E84"/>
    <mergeCell ref="D79:D84"/>
    <mergeCell ref="C79:C84"/>
    <mergeCell ref="F53:F56"/>
    <mergeCell ref="E53:E56"/>
    <mergeCell ref="D53:D56"/>
    <mergeCell ref="C41:C44"/>
    <mergeCell ref="D41:D44"/>
    <mergeCell ref="E41:E44"/>
    <mergeCell ref="F41:F44"/>
    <mergeCell ref="C34:C40"/>
    <mergeCell ref="D48:D52"/>
    <mergeCell ref="E48:E52"/>
    <mergeCell ref="F48:F52"/>
    <mergeCell ref="G48:G52"/>
    <mergeCell ref="D34:D40"/>
    <mergeCell ref="E34:E40"/>
    <mergeCell ref="F34:F40"/>
    <mergeCell ref="G34:G40"/>
    <mergeCell ref="G53:G56"/>
    <mergeCell ref="Q10:R10"/>
    <mergeCell ref="S10:U10"/>
    <mergeCell ref="P54:P55"/>
    <mergeCell ref="O54:O55"/>
    <mergeCell ref="Q9:U9"/>
    <mergeCell ref="V9:Z10"/>
    <mergeCell ref="AB9:AF10"/>
    <mergeCell ref="AG23:AG24"/>
    <mergeCell ref="P27:P28"/>
    <mergeCell ref="AG27:AG30"/>
    <mergeCell ref="O23:O24"/>
    <mergeCell ref="U23:U24"/>
    <mergeCell ref="Q23:Q24"/>
    <mergeCell ref="P23:P24"/>
    <mergeCell ref="O29:O30"/>
    <mergeCell ref="Q27:Q28"/>
    <mergeCell ref="R27:R28"/>
    <mergeCell ref="S27:S28"/>
    <mergeCell ref="T27:T28"/>
    <mergeCell ref="U27:U28"/>
    <mergeCell ref="Q29:Q30"/>
    <mergeCell ref="R29:R30"/>
    <mergeCell ref="S29:S30"/>
    <mergeCell ref="AA17:AA22"/>
    <mergeCell ref="AG59:AG72"/>
    <mergeCell ref="S73:S74"/>
    <mergeCell ref="T73:T74"/>
    <mergeCell ref="U73:U74"/>
    <mergeCell ref="Q75:Q76"/>
    <mergeCell ref="R75:R76"/>
    <mergeCell ref="AD3:AG3"/>
    <mergeCell ref="AD4:AG4"/>
    <mergeCell ref="AD5:AG5"/>
    <mergeCell ref="C7:AG7"/>
    <mergeCell ref="AG9:AG11"/>
    <mergeCell ref="I9:I11"/>
    <mergeCell ref="P9:P11"/>
    <mergeCell ref="AA9:AA11"/>
    <mergeCell ref="C9:C11"/>
    <mergeCell ref="D9:D11"/>
    <mergeCell ref="E9:E11"/>
    <mergeCell ref="F9:F11"/>
    <mergeCell ref="G9:G11"/>
    <mergeCell ref="H9:H11"/>
    <mergeCell ref="O9:O11"/>
    <mergeCell ref="C3:H5"/>
    <mergeCell ref="I3:AC5"/>
    <mergeCell ref="J9:N10"/>
    <mergeCell ref="Q73:Q74"/>
    <mergeCell ref="R73:R74"/>
    <mergeCell ref="D89:D90"/>
    <mergeCell ref="E89:E90"/>
    <mergeCell ref="F89:F90"/>
    <mergeCell ref="G89:G90"/>
    <mergeCell ref="H89:H90"/>
    <mergeCell ref="I89:I90"/>
    <mergeCell ref="J89:J90"/>
    <mergeCell ref="K89:K90"/>
    <mergeCell ref="L79:L84"/>
    <mergeCell ref="N85:N88"/>
    <mergeCell ref="P85:P86"/>
    <mergeCell ref="O85:O86"/>
    <mergeCell ref="P87:P88"/>
    <mergeCell ref="O87:O88"/>
    <mergeCell ref="Q87:Q88"/>
    <mergeCell ref="R87:R88"/>
    <mergeCell ref="N45:N47"/>
    <mergeCell ref="M45:M47"/>
    <mergeCell ref="L45:L47"/>
    <mergeCell ref="K45:K47"/>
    <mergeCell ref="J45:J47"/>
    <mergeCell ref="L91:L93"/>
    <mergeCell ref="V89:V90"/>
    <mergeCell ref="W89:W90"/>
    <mergeCell ref="X89:X90"/>
    <mergeCell ref="Y89:Y90"/>
    <mergeCell ref="Z89:Z90"/>
    <mergeCell ref="L89:L90"/>
    <mergeCell ref="M89:M90"/>
    <mergeCell ref="N89:N90"/>
    <mergeCell ref="P89:P90"/>
    <mergeCell ref="O89:O90"/>
    <mergeCell ref="W91:W93"/>
    <mergeCell ref="X91:X93"/>
    <mergeCell ref="Z91:Z93"/>
    <mergeCell ref="Q89:Q90"/>
    <mergeCell ref="R89:R90"/>
    <mergeCell ref="S89:S90"/>
    <mergeCell ref="U89:U90"/>
    <mergeCell ref="D131:D132"/>
    <mergeCell ref="C104:C108"/>
    <mergeCell ref="J104:J108"/>
    <mergeCell ref="K104:K108"/>
    <mergeCell ref="L104:L108"/>
    <mergeCell ref="M104:M108"/>
    <mergeCell ref="N104:N108"/>
    <mergeCell ref="V104:V108"/>
    <mergeCell ref="X104:X108"/>
    <mergeCell ref="W104:W108"/>
    <mergeCell ref="D104:D108"/>
    <mergeCell ref="E104:E108"/>
    <mergeCell ref="F104:F108"/>
    <mergeCell ref="G104:G108"/>
    <mergeCell ref="H104:H108"/>
    <mergeCell ref="I104:I108"/>
    <mergeCell ref="P106:P107"/>
    <mergeCell ref="O106:O107"/>
    <mergeCell ref="C111:C112"/>
    <mergeCell ref="D111:D112"/>
    <mergeCell ref="E111:E112"/>
    <mergeCell ref="F111:F112"/>
    <mergeCell ref="G111:G112"/>
    <mergeCell ref="H111:H112"/>
    <mergeCell ref="C129:C130"/>
    <mergeCell ref="D129:D130"/>
    <mergeCell ref="E129:E130"/>
    <mergeCell ref="F129:F130"/>
    <mergeCell ref="G129:G130"/>
    <mergeCell ref="H129:H130"/>
    <mergeCell ref="I129:I130"/>
    <mergeCell ref="J129:J130"/>
    <mergeCell ref="K129:K130"/>
    <mergeCell ref="C156:C157"/>
    <mergeCell ref="D156:D157"/>
    <mergeCell ref="E156:E157"/>
    <mergeCell ref="F156:F157"/>
    <mergeCell ref="G156:G157"/>
    <mergeCell ref="L156:L157"/>
    <mergeCell ref="N156:N157"/>
    <mergeCell ref="C154:C155"/>
    <mergeCell ref="D154:D155"/>
    <mergeCell ref="E154:E155"/>
    <mergeCell ref="F154:F155"/>
    <mergeCell ref="G154:G155"/>
    <mergeCell ref="H154:H155"/>
    <mergeCell ref="I154:I155"/>
    <mergeCell ref="J154:J155"/>
    <mergeCell ref="K154:K155"/>
    <mergeCell ref="H156:H157"/>
    <mergeCell ref="I156:I157"/>
    <mergeCell ref="J156:J157"/>
    <mergeCell ref="L154:L155"/>
    <mergeCell ref="K156:K157"/>
    <mergeCell ref="M156:M157"/>
    <mergeCell ref="M154:M155"/>
    <mergeCell ref="N154:N155"/>
    <mergeCell ref="AG89:AG90"/>
    <mergeCell ref="AG91:AG93"/>
    <mergeCell ref="AA89:AA90"/>
    <mergeCell ref="M111:M112"/>
    <mergeCell ref="U129:U130"/>
    <mergeCell ref="V129:V130"/>
    <mergeCell ref="W129:W130"/>
    <mergeCell ref="X129:X130"/>
    <mergeCell ref="Y129:Y130"/>
    <mergeCell ref="Z129:Z130"/>
    <mergeCell ref="AG114:AG115"/>
    <mergeCell ref="U114:U115"/>
    <mergeCell ref="AG118:AG119"/>
    <mergeCell ref="U118:U119"/>
    <mergeCell ref="N111:N112"/>
    <mergeCell ref="V111:V112"/>
    <mergeCell ref="X111:X112"/>
    <mergeCell ref="Z111:Z112"/>
    <mergeCell ref="O111:O112"/>
    <mergeCell ref="W111:W112"/>
    <mergeCell ref="Q111:Q112"/>
    <mergeCell ref="R111:R112"/>
    <mergeCell ref="AA91:AA93"/>
    <mergeCell ref="AA118:AA119"/>
    <mergeCell ref="AG17:AG22"/>
    <mergeCell ref="S129:S130"/>
    <mergeCell ref="T129:T130"/>
    <mergeCell ref="M131:M132"/>
    <mergeCell ref="Y111:Y112"/>
    <mergeCell ref="AA111:AA112"/>
    <mergeCell ref="AG111:AG112"/>
    <mergeCell ref="P111:P112"/>
    <mergeCell ref="Z31:Z33"/>
    <mergeCell ref="Y31:Y33"/>
    <mergeCell ref="S111:S112"/>
    <mergeCell ref="T111:T112"/>
    <mergeCell ref="U111:U112"/>
    <mergeCell ref="AG104:AG108"/>
    <mergeCell ref="M91:M93"/>
    <mergeCell ref="Y91:Y93"/>
    <mergeCell ref="X31:X33"/>
    <mergeCell ref="W31:W33"/>
    <mergeCell ref="V31:V33"/>
    <mergeCell ref="U32:U33"/>
    <mergeCell ref="T32:T33"/>
    <mergeCell ref="S32:S33"/>
    <mergeCell ref="R32:R33"/>
    <mergeCell ref="Q32:Q33"/>
    <mergeCell ref="E131:E132"/>
    <mergeCell ref="F131:F132"/>
    <mergeCell ref="G131:G132"/>
    <mergeCell ref="H131:H132"/>
    <mergeCell ref="K131:K132"/>
    <mergeCell ref="O131:O132"/>
    <mergeCell ref="H31:H33"/>
    <mergeCell ref="G31:G33"/>
    <mergeCell ref="F31:F33"/>
    <mergeCell ref="E31:E33"/>
    <mergeCell ref="I131:I132"/>
    <mergeCell ref="L131:L132"/>
    <mergeCell ref="J131:J132"/>
    <mergeCell ref="K91:K93"/>
    <mergeCell ref="N91:N93"/>
    <mergeCell ref="J94:J95"/>
    <mergeCell ref="I91:I93"/>
    <mergeCell ref="H34:H40"/>
    <mergeCell ref="I34:I40"/>
    <mergeCell ref="J34:J40"/>
    <mergeCell ref="K34:K40"/>
    <mergeCell ref="L34:L40"/>
    <mergeCell ref="M34:M40"/>
    <mergeCell ref="N34:N40"/>
    <mergeCell ref="AA131:AA132"/>
    <mergeCell ref="AG131:AG132"/>
    <mergeCell ref="X131:X132"/>
    <mergeCell ref="Z131:Z132"/>
    <mergeCell ref="T135:T137"/>
    <mergeCell ref="S135:S137"/>
    <mergeCell ref="R135:R137"/>
    <mergeCell ref="Q135:Q137"/>
    <mergeCell ref="P135:P137"/>
    <mergeCell ref="W131:W132"/>
    <mergeCell ref="Y131:Y132"/>
    <mergeCell ref="W135:W137"/>
    <mergeCell ref="V135:V137"/>
    <mergeCell ref="C138:C139"/>
    <mergeCell ref="D138:D139"/>
    <mergeCell ref="E138:E139"/>
    <mergeCell ref="F138:F139"/>
    <mergeCell ref="G138:G139"/>
    <mergeCell ref="H138:H139"/>
    <mergeCell ref="I138:I139"/>
    <mergeCell ref="J138:J139"/>
    <mergeCell ref="K138:K139"/>
    <mergeCell ref="N138:N139"/>
    <mergeCell ref="O138:O139"/>
    <mergeCell ref="P138:P139"/>
    <mergeCell ref="Q138:Q139"/>
    <mergeCell ref="AA138:AA139"/>
    <mergeCell ref="R138:R139"/>
    <mergeCell ref="S138:S139"/>
    <mergeCell ref="T138:T139"/>
    <mergeCell ref="U138:U139"/>
    <mergeCell ref="V138:V139"/>
    <mergeCell ref="W138:W139"/>
    <mergeCell ref="X138:X139"/>
    <mergeCell ref="Y138:Y139"/>
    <mergeCell ref="Z138:Z139"/>
    <mergeCell ref="Z34:Z40"/>
    <mergeCell ref="Y34:Y40"/>
    <mergeCell ref="W34:W40"/>
    <mergeCell ref="AA34:AA40"/>
    <mergeCell ref="P37:P38"/>
    <mergeCell ref="O37:O38"/>
    <mergeCell ref="O39:O40"/>
    <mergeCell ref="P39:P40"/>
    <mergeCell ref="Q37:Q38"/>
    <mergeCell ref="R37:R38"/>
    <mergeCell ref="S37:S38"/>
    <mergeCell ref="T37:T38"/>
    <mergeCell ref="U37:U38"/>
    <mergeCell ref="Q39:Q40"/>
    <mergeCell ref="R39:R40"/>
    <mergeCell ref="S39:S40"/>
    <mergeCell ref="T39:T40"/>
    <mergeCell ref="U39:U40"/>
    <mergeCell ref="M152:M153"/>
    <mergeCell ref="N152:N153"/>
    <mergeCell ref="C152:C153"/>
    <mergeCell ref="D152:D153"/>
    <mergeCell ref="E152:E153"/>
    <mergeCell ref="F152:F153"/>
    <mergeCell ref="G152:G153"/>
    <mergeCell ref="H152:H153"/>
    <mergeCell ref="I152:I153"/>
    <mergeCell ref="J152:J153"/>
    <mergeCell ref="K152:K153"/>
    <mergeCell ref="L152:L153"/>
    <mergeCell ref="C135:C137"/>
    <mergeCell ref="AG45:AG47"/>
    <mergeCell ref="AA45:AA47"/>
    <mergeCell ref="Z45:Z47"/>
    <mergeCell ref="Y45:Y47"/>
    <mergeCell ref="X45:X47"/>
    <mergeCell ref="W45:W47"/>
    <mergeCell ref="V45:V47"/>
    <mergeCell ref="U46:U47"/>
    <mergeCell ref="T46:T47"/>
    <mergeCell ref="I45:I47"/>
    <mergeCell ref="H45:H47"/>
    <mergeCell ref="G45:G47"/>
    <mergeCell ref="F45:F47"/>
    <mergeCell ref="E45:E47"/>
    <mergeCell ref="D45:D47"/>
    <mergeCell ref="C45:C47"/>
    <mergeCell ref="V48:V52"/>
    <mergeCell ref="W48:W52"/>
    <mergeCell ref="C48:C52"/>
    <mergeCell ref="R46:R47"/>
    <mergeCell ref="Q46:Q47"/>
    <mergeCell ref="P46:P47"/>
    <mergeCell ref="O46:O47"/>
    <mergeCell ref="S46:S47"/>
    <mergeCell ref="AG48:AG52"/>
    <mergeCell ref="X48:X52"/>
    <mergeCell ref="Y48:Y52"/>
    <mergeCell ref="Z48:Z52"/>
    <mergeCell ref="AA48:AA52"/>
    <mergeCell ref="L53:L56"/>
    <mergeCell ref="M53:M56"/>
    <mergeCell ref="N53:N56"/>
    <mergeCell ref="Q54:Q55"/>
    <mergeCell ref="R54:R55"/>
    <mergeCell ref="S54:S55"/>
    <mergeCell ref="AG53:AG56"/>
    <mergeCell ref="X53:X56"/>
    <mergeCell ref="Y53:Y56"/>
    <mergeCell ref="Z53:Z56"/>
    <mergeCell ref="AA53:AA56"/>
    <mergeCell ref="V53:V56"/>
    <mergeCell ref="W53:W56"/>
    <mergeCell ref="H48:H52"/>
    <mergeCell ref="I48:I52"/>
    <mergeCell ref="J48:J52"/>
    <mergeCell ref="K48:K52"/>
    <mergeCell ref="L48:L52"/>
    <mergeCell ref="M48:M52"/>
    <mergeCell ref="N48:N52"/>
    <mergeCell ref="T54:T55"/>
    <mergeCell ref="U54:U55"/>
    <mergeCell ref="I53:I56"/>
    <mergeCell ref="H53:H56"/>
    <mergeCell ref="J53:J56"/>
    <mergeCell ref="K53:K56"/>
    <mergeCell ref="Y59:Y72"/>
    <mergeCell ref="Z59:Z72"/>
    <mergeCell ref="AA59:AA72"/>
    <mergeCell ref="P59:P61"/>
    <mergeCell ref="O59:O61"/>
    <mergeCell ref="Q59:Q61"/>
    <mergeCell ref="R59:R61"/>
    <mergeCell ref="S59:S61"/>
    <mergeCell ref="T59:T61"/>
    <mergeCell ref="U59:U61"/>
    <mergeCell ref="R66:R69"/>
    <mergeCell ref="Q66:Q69"/>
    <mergeCell ref="T62:T65"/>
    <mergeCell ref="U62:U65"/>
  </mergeCells>
  <conditionalFormatting sqref="J12:J13 J96:J98 V96:V98 V101:V104 V111 J120:J128 V120:V128 J131 V131 J45 V45 J53 V53 J57 V57 J91:J92 V91:V92">
    <cfRule type="containsText" dxfId="481" priority="664" operator="containsText" text="Muy Baja">
      <formula>NOT(ISERROR(SEARCH("Muy Baja",J12)))</formula>
    </cfRule>
    <cfRule type="containsText" dxfId="480" priority="665" operator="containsText" text="Muy alta">
      <formula>NOT(ISERROR(SEARCH("Muy alta",J12)))</formula>
    </cfRule>
    <cfRule type="containsText" dxfId="479" priority="666" operator="containsText" text="Alta">
      <formula>NOT(ISERROR(SEARCH("Alta",J12)))</formula>
    </cfRule>
    <cfRule type="containsText" dxfId="478" priority="667" operator="containsText" text="Media">
      <formula>NOT(ISERROR(SEARCH("Media",J12)))</formula>
    </cfRule>
    <cfRule type="containsText" dxfId="477" priority="668" operator="containsText" text="Baja">
      <formula>NOT(ISERROR(SEARCH("Baja",J12)))</formula>
    </cfRule>
    <cfRule type="containsText" dxfId="476" priority="669" operator="containsText" text="Muy baja">
      <formula>NOT(ISERROR(SEARCH("Muy baja",J12)))</formula>
    </cfRule>
  </conditionalFormatting>
  <conditionalFormatting sqref="L12:L13 L96:L98 X96:X98 X101:X104 X111 X120:X128 L120:L128 L131 X131 L45 X45 L53 X53 L57 X57 L91:L92 X91:X92">
    <cfRule type="containsText" dxfId="475" priority="659" operator="containsText" text="Catastrófico">
      <formula>NOT(ISERROR(SEARCH("Catastrófico",L12)))</formula>
    </cfRule>
    <cfRule type="containsText" dxfId="474" priority="660" operator="containsText" text="Mayor">
      <formula>NOT(ISERROR(SEARCH("Mayor",L12)))</formula>
    </cfRule>
    <cfRule type="containsText" dxfId="473" priority="661" operator="containsText" text="Moderado">
      <formula>NOT(ISERROR(SEARCH("Moderado",L12)))</formula>
    </cfRule>
    <cfRule type="containsText" dxfId="472" priority="662" operator="containsText" text="Menor">
      <formula>NOT(ISERROR(SEARCH("Menor",L12)))</formula>
    </cfRule>
    <cfRule type="containsText" dxfId="471" priority="663" operator="containsText" text="Leve">
      <formula>NOT(ISERROR(SEARCH("Leve",L12)))</formula>
    </cfRule>
  </conditionalFormatting>
  <conditionalFormatting sqref="N12:N13 N96:N98 Z96:Z98 Z101:Z104 Z111 Z120:Z128 N120:N128 N131 Z131 N45 N53 Z53 N57 Z57 N91:N92 Z91:Z92">
    <cfRule type="containsText" dxfId="470" priority="655" operator="containsText" text="Extrema">
      <formula>NOT(ISERROR(SEARCH("Extrema",N12)))</formula>
    </cfRule>
    <cfRule type="containsText" dxfId="469" priority="656" operator="containsText" text="Alta">
      <formula>NOT(ISERROR(SEARCH("Alta",N12)))</formula>
    </cfRule>
    <cfRule type="containsText" priority="657" operator="containsText" text="Moderada">
      <formula>NOT(ISERROR(SEARCH("Moderada",N12)))</formula>
    </cfRule>
    <cfRule type="containsText" dxfId="468" priority="658" operator="containsText" text="Baja">
      <formula>NOT(ISERROR(SEARCH("Baja",N12)))</formula>
    </cfRule>
  </conditionalFormatting>
  <conditionalFormatting sqref="V12:V13">
    <cfRule type="containsText" dxfId="467" priority="649" operator="containsText" text="Muy Baja">
      <formula>NOT(ISERROR(SEARCH("Muy Baja",V12)))</formula>
    </cfRule>
    <cfRule type="containsText" dxfId="466" priority="650" operator="containsText" text="Muy alta">
      <formula>NOT(ISERROR(SEARCH("Muy alta",V12)))</formula>
    </cfRule>
    <cfRule type="containsText" dxfId="465" priority="651" operator="containsText" text="Alta">
      <formula>NOT(ISERROR(SEARCH("Alta",V12)))</formula>
    </cfRule>
    <cfRule type="containsText" dxfId="464" priority="652" operator="containsText" text="Media">
      <formula>NOT(ISERROR(SEARCH("Media",V12)))</formula>
    </cfRule>
    <cfRule type="containsText" dxfId="463" priority="653" operator="containsText" text="Baja">
      <formula>NOT(ISERROR(SEARCH("Baja",V12)))</formula>
    </cfRule>
    <cfRule type="containsText" dxfId="462" priority="654" operator="containsText" text="Muy baja">
      <formula>NOT(ISERROR(SEARCH("Muy baja",V12)))</formula>
    </cfRule>
  </conditionalFormatting>
  <conditionalFormatting sqref="X12:X13">
    <cfRule type="containsText" dxfId="461" priority="644" operator="containsText" text="Catastrófico">
      <formula>NOT(ISERROR(SEARCH("Catastrófico",X12)))</formula>
    </cfRule>
    <cfRule type="containsText" dxfId="460" priority="645" operator="containsText" text="Mayor">
      <formula>NOT(ISERROR(SEARCH("Mayor",X12)))</formula>
    </cfRule>
    <cfRule type="containsText" dxfId="459" priority="646" operator="containsText" text="Moderado">
      <formula>NOT(ISERROR(SEARCH("Moderado",X12)))</formula>
    </cfRule>
    <cfRule type="containsText" dxfId="458" priority="647" operator="containsText" text="Menor">
      <formula>NOT(ISERROR(SEARCH("Menor",X12)))</formula>
    </cfRule>
    <cfRule type="containsText" dxfId="457" priority="648" operator="containsText" text="Leve">
      <formula>NOT(ISERROR(SEARCH("Leve",X12)))</formula>
    </cfRule>
  </conditionalFormatting>
  <conditionalFormatting sqref="Z12:Z13">
    <cfRule type="containsText" dxfId="456" priority="640" operator="containsText" text="Extrema">
      <formula>NOT(ISERROR(SEARCH("Extrema",Z12)))</formula>
    </cfRule>
    <cfRule type="containsText" dxfId="455" priority="641" operator="containsText" text="Alta">
      <formula>NOT(ISERROR(SEARCH("Alta",Z12)))</formula>
    </cfRule>
    <cfRule type="containsText" priority="642" operator="containsText" text="Moderada">
      <formula>NOT(ISERROR(SEARCH("Moderada",Z12)))</formula>
    </cfRule>
    <cfRule type="containsText" dxfId="454" priority="643" operator="containsText" text="Baja">
      <formula>NOT(ISERROR(SEARCH("Baja",Z12)))</formula>
    </cfRule>
  </conditionalFormatting>
  <conditionalFormatting sqref="J17">
    <cfRule type="containsText" dxfId="453" priority="604" operator="containsText" text="Muy Baja">
      <formula>NOT(ISERROR(SEARCH("Muy Baja",J17)))</formula>
    </cfRule>
    <cfRule type="containsText" dxfId="452" priority="605" operator="containsText" text="Muy alta">
      <formula>NOT(ISERROR(SEARCH("Muy alta",J17)))</formula>
    </cfRule>
    <cfRule type="containsText" dxfId="451" priority="606" operator="containsText" text="Alta">
      <formula>NOT(ISERROR(SEARCH("Alta",J17)))</formula>
    </cfRule>
    <cfRule type="containsText" dxfId="450" priority="607" operator="containsText" text="Media">
      <formula>NOT(ISERROR(SEARCH("Media",J17)))</formula>
    </cfRule>
    <cfRule type="containsText" dxfId="449" priority="608" operator="containsText" text="Baja">
      <formula>NOT(ISERROR(SEARCH("Baja",J17)))</formula>
    </cfRule>
    <cfRule type="containsText" dxfId="448" priority="609" operator="containsText" text="Muy baja">
      <formula>NOT(ISERROR(SEARCH("Muy baja",J17)))</formula>
    </cfRule>
  </conditionalFormatting>
  <conditionalFormatting sqref="L17">
    <cfRule type="containsText" dxfId="447" priority="599" operator="containsText" text="Catastrófico">
      <formula>NOT(ISERROR(SEARCH("Catastrófico",L17)))</formula>
    </cfRule>
    <cfRule type="containsText" dxfId="446" priority="600" operator="containsText" text="Mayor">
      <formula>NOT(ISERROR(SEARCH("Mayor",L17)))</formula>
    </cfRule>
    <cfRule type="containsText" dxfId="445" priority="601" operator="containsText" text="Moderado">
      <formula>NOT(ISERROR(SEARCH("Moderado",L17)))</formula>
    </cfRule>
    <cfRule type="containsText" dxfId="444" priority="602" operator="containsText" text="Menor">
      <formula>NOT(ISERROR(SEARCH("Menor",L17)))</formula>
    </cfRule>
    <cfRule type="containsText" dxfId="443" priority="603" operator="containsText" text="Leve">
      <formula>NOT(ISERROR(SEARCH("Leve",L17)))</formula>
    </cfRule>
  </conditionalFormatting>
  <conditionalFormatting sqref="N17">
    <cfRule type="containsText" dxfId="442" priority="595" operator="containsText" text="Extrema">
      <formula>NOT(ISERROR(SEARCH("Extrema",N17)))</formula>
    </cfRule>
    <cfRule type="containsText" dxfId="441" priority="596" operator="containsText" text="Alta">
      <formula>NOT(ISERROR(SEARCH("Alta",N17)))</formula>
    </cfRule>
    <cfRule type="containsText" priority="597" operator="containsText" text="Moderada">
      <formula>NOT(ISERROR(SEARCH("Moderada",N17)))</formula>
    </cfRule>
    <cfRule type="containsText" dxfId="440" priority="598" operator="containsText" text="Baja">
      <formula>NOT(ISERROR(SEARCH("Baja",N17)))</formula>
    </cfRule>
  </conditionalFormatting>
  <conditionalFormatting sqref="V17 V23">
    <cfRule type="containsText" dxfId="439" priority="589" operator="containsText" text="Muy Baja">
      <formula>NOT(ISERROR(SEARCH("Muy Baja",V17)))</formula>
    </cfRule>
    <cfRule type="containsText" dxfId="438" priority="590" operator="containsText" text="Muy alta">
      <formula>NOT(ISERROR(SEARCH("Muy alta",V17)))</formula>
    </cfRule>
    <cfRule type="containsText" dxfId="437" priority="591" operator="containsText" text="Alta">
      <formula>NOT(ISERROR(SEARCH("Alta",V17)))</formula>
    </cfRule>
    <cfRule type="containsText" dxfId="436" priority="592" operator="containsText" text="Media">
      <formula>NOT(ISERROR(SEARCH("Media",V17)))</formula>
    </cfRule>
    <cfRule type="containsText" dxfId="435" priority="593" operator="containsText" text="Baja">
      <formula>NOT(ISERROR(SEARCH("Baja",V17)))</formula>
    </cfRule>
    <cfRule type="containsText" dxfId="434" priority="594" operator="containsText" text="Muy baja">
      <formula>NOT(ISERROR(SEARCH("Muy baja",V17)))</formula>
    </cfRule>
  </conditionalFormatting>
  <conditionalFormatting sqref="X17 X23">
    <cfRule type="containsText" dxfId="433" priority="584" operator="containsText" text="Catastrófico">
      <formula>NOT(ISERROR(SEARCH("Catastrófico",X17)))</formula>
    </cfRule>
    <cfRule type="containsText" dxfId="432" priority="585" operator="containsText" text="Mayor">
      <formula>NOT(ISERROR(SEARCH("Mayor",X17)))</formula>
    </cfRule>
    <cfRule type="containsText" dxfId="431" priority="586" operator="containsText" text="Moderado">
      <formula>NOT(ISERROR(SEARCH("Moderado",X17)))</formula>
    </cfRule>
    <cfRule type="containsText" dxfId="430" priority="587" operator="containsText" text="Menor">
      <formula>NOT(ISERROR(SEARCH("Menor",X17)))</formula>
    </cfRule>
    <cfRule type="containsText" dxfId="429" priority="588" operator="containsText" text="Leve">
      <formula>NOT(ISERROR(SEARCH("Leve",X17)))</formula>
    </cfRule>
  </conditionalFormatting>
  <conditionalFormatting sqref="Z17">
    <cfRule type="containsText" dxfId="428" priority="580" operator="containsText" text="Extrema">
      <formula>NOT(ISERROR(SEARCH("Extrema",Z17)))</formula>
    </cfRule>
    <cfRule type="containsText" dxfId="427" priority="581" operator="containsText" text="Alta">
      <formula>NOT(ISERROR(SEARCH("Alta",Z17)))</formula>
    </cfRule>
    <cfRule type="containsText" priority="582" operator="containsText" text="Moderada">
      <formula>NOT(ISERROR(SEARCH("Moderada",Z17)))</formula>
    </cfRule>
    <cfRule type="containsText" dxfId="426" priority="583" operator="containsText" text="Baja">
      <formula>NOT(ISERROR(SEARCH("Baja",Z17)))</formula>
    </cfRule>
  </conditionalFormatting>
  <conditionalFormatting sqref="J23">
    <cfRule type="containsText" dxfId="425" priority="574" operator="containsText" text="Muy Baja">
      <formula>NOT(ISERROR(SEARCH("Muy Baja",J23)))</formula>
    </cfRule>
    <cfRule type="containsText" dxfId="424" priority="575" operator="containsText" text="Muy alta">
      <formula>NOT(ISERROR(SEARCH("Muy alta",J23)))</formula>
    </cfRule>
    <cfRule type="containsText" dxfId="423" priority="576" operator="containsText" text="Alta">
      <formula>NOT(ISERROR(SEARCH("Alta",J23)))</formula>
    </cfRule>
    <cfRule type="containsText" dxfId="422" priority="577" operator="containsText" text="Media">
      <formula>NOT(ISERROR(SEARCH("Media",J23)))</formula>
    </cfRule>
    <cfRule type="containsText" dxfId="421" priority="578" operator="containsText" text="Baja">
      <formula>NOT(ISERROR(SEARCH("Baja",J23)))</formula>
    </cfRule>
    <cfRule type="containsText" dxfId="420" priority="579" operator="containsText" text="Muy baja">
      <formula>NOT(ISERROR(SEARCH("Muy baja",J23)))</formula>
    </cfRule>
  </conditionalFormatting>
  <conditionalFormatting sqref="K23">
    <cfRule type="containsText" dxfId="419" priority="569" operator="containsText" text="Catastrófico">
      <formula>NOT(ISERROR(SEARCH("Catastrófico",K23)))</formula>
    </cfRule>
    <cfRule type="containsText" dxfId="418" priority="570" operator="containsText" text="Mayor">
      <formula>NOT(ISERROR(SEARCH("Mayor",K23)))</formula>
    </cfRule>
    <cfRule type="containsText" dxfId="417" priority="571" operator="containsText" text="Moderado">
      <formula>NOT(ISERROR(SEARCH("Moderado",K23)))</formula>
    </cfRule>
    <cfRule type="containsText" dxfId="416" priority="572" operator="containsText" text="Menor">
      <formula>NOT(ISERROR(SEARCH("Menor",K23)))</formula>
    </cfRule>
    <cfRule type="containsText" dxfId="415" priority="573" operator="containsText" text="Leve">
      <formula>NOT(ISERROR(SEARCH("Leve",K23)))</formula>
    </cfRule>
  </conditionalFormatting>
  <conditionalFormatting sqref="L23">
    <cfRule type="containsText" dxfId="414" priority="564" operator="containsText" text="Catastrófico">
      <formula>NOT(ISERROR(SEARCH("Catastrófico",L23)))</formula>
    </cfRule>
    <cfRule type="containsText" dxfId="413" priority="565" operator="containsText" text="Mayor">
      <formula>NOT(ISERROR(SEARCH("Mayor",L23)))</formula>
    </cfRule>
    <cfRule type="containsText" dxfId="412" priority="566" operator="containsText" text="Moderado">
      <formula>NOT(ISERROR(SEARCH("Moderado",L23)))</formula>
    </cfRule>
    <cfRule type="containsText" dxfId="411" priority="567" operator="containsText" text="Menor">
      <formula>NOT(ISERROR(SEARCH("Menor",L23)))</formula>
    </cfRule>
    <cfRule type="containsText" dxfId="410" priority="568" operator="containsText" text="Leve">
      <formula>NOT(ISERROR(SEARCH("Leve",L23)))</formula>
    </cfRule>
  </conditionalFormatting>
  <conditionalFormatting sqref="N23">
    <cfRule type="containsText" dxfId="409" priority="560" operator="containsText" text="Extrema">
      <formula>NOT(ISERROR(SEARCH("Extrema",N23)))</formula>
    </cfRule>
    <cfRule type="containsText" dxfId="408" priority="561" operator="containsText" text="Alta">
      <formula>NOT(ISERROR(SEARCH("Alta",N23)))</formula>
    </cfRule>
    <cfRule type="containsText" priority="562" operator="containsText" text="Moderada">
      <formula>NOT(ISERROR(SEARCH("Moderada",N23)))</formula>
    </cfRule>
    <cfRule type="containsText" dxfId="407" priority="563" operator="containsText" text="Baja">
      <formula>NOT(ISERROR(SEARCH("Baja",N23)))</formula>
    </cfRule>
  </conditionalFormatting>
  <conditionalFormatting sqref="Z23">
    <cfRule type="containsText" dxfId="406" priority="556" operator="containsText" text="Extrema">
      <formula>NOT(ISERROR(SEARCH("Extrema",Z23)))</formula>
    </cfRule>
    <cfRule type="containsText" dxfId="405" priority="557" operator="containsText" text="Alta">
      <formula>NOT(ISERROR(SEARCH("Alta",Z23)))</formula>
    </cfRule>
    <cfRule type="containsText" priority="558" operator="containsText" text="Moderada">
      <formula>NOT(ISERROR(SEARCH("Moderada",Z23)))</formula>
    </cfRule>
    <cfRule type="containsText" dxfId="404" priority="559" operator="containsText" text="Baja">
      <formula>NOT(ISERROR(SEARCH("Baja",Z23)))</formula>
    </cfRule>
  </conditionalFormatting>
  <conditionalFormatting sqref="J31 J34">
    <cfRule type="containsText" dxfId="403" priority="550" operator="containsText" text="Muy Baja">
      <formula>NOT(ISERROR(SEARCH("Muy Baja",J31)))</formula>
    </cfRule>
    <cfRule type="containsText" dxfId="402" priority="551" operator="containsText" text="Muy alta">
      <formula>NOT(ISERROR(SEARCH("Muy alta",J31)))</formula>
    </cfRule>
    <cfRule type="containsText" dxfId="401" priority="552" operator="containsText" text="Alta">
      <formula>NOT(ISERROR(SEARCH("Alta",J31)))</formula>
    </cfRule>
    <cfRule type="containsText" dxfId="400" priority="553" operator="containsText" text="Media">
      <formula>NOT(ISERROR(SEARCH("Media",J31)))</formula>
    </cfRule>
    <cfRule type="containsText" dxfId="399" priority="554" operator="containsText" text="Baja">
      <formula>NOT(ISERROR(SEARCH("Baja",J31)))</formula>
    </cfRule>
    <cfRule type="containsText" dxfId="398" priority="555" operator="containsText" text="Muy baja">
      <formula>NOT(ISERROR(SEARCH("Muy baja",J31)))</formula>
    </cfRule>
  </conditionalFormatting>
  <conditionalFormatting sqref="L31 L34">
    <cfRule type="containsText" dxfId="397" priority="545" operator="containsText" text="Catastrófico">
      <formula>NOT(ISERROR(SEARCH("Catastrófico",L31)))</formula>
    </cfRule>
    <cfRule type="containsText" dxfId="396" priority="546" operator="containsText" text="Mayor">
      <formula>NOT(ISERROR(SEARCH("Mayor",L31)))</formula>
    </cfRule>
    <cfRule type="containsText" dxfId="395" priority="547" operator="containsText" text="Moderado">
      <formula>NOT(ISERROR(SEARCH("Moderado",L31)))</formula>
    </cfRule>
    <cfRule type="containsText" dxfId="394" priority="548" operator="containsText" text="Menor">
      <formula>NOT(ISERROR(SEARCH("Menor",L31)))</formula>
    </cfRule>
    <cfRule type="containsText" dxfId="393" priority="549" operator="containsText" text="Leve">
      <formula>NOT(ISERROR(SEARCH("Leve",L31)))</formula>
    </cfRule>
  </conditionalFormatting>
  <conditionalFormatting sqref="N31 N34">
    <cfRule type="containsText" dxfId="392" priority="541" operator="containsText" text="Extrema">
      <formula>NOT(ISERROR(SEARCH("Extrema",N31)))</formula>
    </cfRule>
    <cfRule type="containsText" dxfId="391" priority="542" operator="containsText" text="Alta">
      <formula>NOT(ISERROR(SEARCH("Alta",N31)))</formula>
    </cfRule>
    <cfRule type="containsText" priority="543" operator="containsText" text="Moderada">
      <formula>NOT(ISERROR(SEARCH("Moderada",N31)))</formula>
    </cfRule>
    <cfRule type="containsText" dxfId="390" priority="544" operator="containsText" text="Baja">
      <formula>NOT(ISERROR(SEARCH("Baja",N31)))</formula>
    </cfRule>
  </conditionalFormatting>
  <conditionalFormatting sqref="V31 V34">
    <cfRule type="containsText" dxfId="389" priority="535" operator="containsText" text="Muy Baja">
      <formula>NOT(ISERROR(SEARCH("Muy Baja",V31)))</formula>
    </cfRule>
    <cfRule type="containsText" dxfId="388" priority="536" operator="containsText" text="Muy alta">
      <formula>NOT(ISERROR(SEARCH("Muy alta",V31)))</formula>
    </cfRule>
    <cfRule type="containsText" dxfId="387" priority="537" operator="containsText" text="Alta">
      <formula>NOT(ISERROR(SEARCH("Alta",V31)))</formula>
    </cfRule>
    <cfRule type="containsText" dxfId="386" priority="538" operator="containsText" text="Media">
      <formula>NOT(ISERROR(SEARCH("Media",V31)))</formula>
    </cfRule>
    <cfRule type="containsText" dxfId="385" priority="539" operator="containsText" text="Baja">
      <formula>NOT(ISERROR(SEARCH("Baja",V31)))</formula>
    </cfRule>
    <cfRule type="containsText" dxfId="384" priority="540" operator="containsText" text="Muy baja">
      <formula>NOT(ISERROR(SEARCH("Muy baja",V31)))</formula>
    </cfRule>
  </conditionalFormatting>
  <conditionalFormatting sqref="X31">
    <cfRule type="containsText" dxfId="383" priority="530" operator="containsText" text="Catastrófico">
      <formula>NOT(ISERROR(SEARCH("Catastrófico",X31)))</formula>
    </cfRule>
    <cfRule type="containsText" dxfId="382" priority="531" operator="containsText" text="Mayor">
      <formula>NOT(ISERROR(SEARCH("Mayor",X31)))</formula>
    </cfRule>
    <cfRule type="containsText" dxfId="381" priority="532" operator="containsText" text="Moderado">
      <formula>NOT(ISERROR(SEARCH("Moderado",X31)))</formula>
    </cfRule>
    <cfRule type="containsText" dxfId="380" priority="533" operator="containsText" text="Menor">
      <formula>NOT(ISERROR(SEARCH("Menor",X31)))</formula>
    </cfRule>
    <cfRule type="containsText" dxfId="379" priority="534" operator="containsText" text="Leve">
      <formula>NOT(ISERROR(SEARCH("Leve",X31)))</formula>
    </cfRule>
  </conditionalFormatting>
  <conditionalFormatting sqref="X34">
    <cfRule type="containsText" dxfId="378" priority="525" operator="containsText" text="Catastrófico">
      <formula>NOT(ISERROR(SEARCH("Catastrófico",X34)))</formula>
    </cfRule>
    <cfRule type="containsText" dxfId="377" priority="526" operator="containsText" text="Mayor">
      <formula>NOT(ISERROR(SEARCH("Mayor",X34)))</formula>
    </cfRule>
    <cfRule type="containsText" dxfId="376" priority="527" operator="containsText" text="Moderado">
      <formula>NOT(ISERROR(SEARCH("Moderado",X34)))</formula>
    </cfRule>
    <cfRule type="containsText" dxfId="375" priority="528" operator="containsText" text="Menor">
      <formula>NOT(ISERROR(SEARCH("Menor",X34)))</formula>
    </cfRule>
    <cfRule type="containsText" dxfId="374" priority="529" operator="containsText" text="Leve">
      <formula>NOT(ISERROR(SEARCH("Leve",X34)))</formula>
    </cfRule>
  </conditionalFormatting>
  <conditionalFormatting sqref="Z31 Z34">
    <cfRule type="containsText" dxfId="373" priority="521" operator="containsText" text="Extrema">
      <formula>NOT(ISERROR(SEARCH("Extrema",Z31)))</formula>
    </cfRule>
    <cfRule type="containsText" dxfId="372" priority="522" operator="containsText" text="Alta">
      <formula>NOT(ISERROR(SEARCH("Alta",Z31)))</formula>
    </cfRule>
    <cfRule type="containsText" priority="523" operator="containsText" text="Moderada">
      <formula>NOT(ISERROR(SEARCH("Moderada",Z31)))</formula>
    </cfRule>
    <cfRule type="containsText" dxfId="371" priority="524" operator="containsText" text="Baja">
      <formula>NOT(ISERROR(SEARCH("Baja",Z31)))</formula>
    </cfRule>
  </conditionalFormatting>
  <conditionalFormatting sqref="L41:L43">
    <cfRule type="containsText" dxfId="370" priority="516" operator="containsText" text="Catastrófico">
      <formula>NOT(ISERROR(SEARCH("Catastrófico",L41)))</formula>
    </cfRule>
    <cfRule type="containsText" dxfId="369" priority="517" operator="containsText" text="Mayor">
      <formula>NOT(ISERROR(SEARCH("Mayor",L41)))</formula>
    </cfRule>
    <cfRule type="containsText" dxfId="368" priority="518" operator="containsText" text="Moderado">
      <formula>NOT(ISERROR(SEARCH("Moderado",L41)))</formula>
    </cfRule>
    <cfRule type="containsText" dxfId="367" priority="519" operator="containsText" text="Menor">
      <formula>NOT(ISERROR(SEARCH("Menor",L41)))</formula>
    </cfRule>
    <cfRule type="containsText" dxfId="366" priority="520" operator="containsText" text="Leve">
      <formula>NOT(ISERROR(SEARCH("Leve",L41)))</formula>
    </cfRule>
  </conditionalFormatting>
  <conditionalFormatting sqref="J41:J43">
    <cfRule type="containsText" dxfId="365" priority="510" operator="containsText" text="Muy Baja">
      <formula>NOT(ISERROR(SEARCH("Muy Baja",J41)))</formula>
    </cfRule>
    <cfRule type="containsText" dxfId="364" priority="511" operator="containsText" text="Muy alta">
      <formula>NOT(ISERROR(SEARCH("Muy alta",J41)))</formula>
    </cfRule>
    <cfRule type="containsText" dxfId="363" priority="512" operator="containsText" text="Alta">
      <formula>NOT(ISERROR(SEARCH("Alta",J41)))</formula>
    </cfRule>
    <cfRule type="containsText" dxfId="362" priority="513" operator="containsText" text="Media">
      <formula>NOT(ISERROR(SEARCH("Media",J41)))</formula>
    </cfRule>
    <cfRule type="containsText" dxfId="361" priority="514" operator="containsText" text="Baja">
      <formula>NOT(ISERROR(SEARCH("Baja",J41)))</formula>
    </cfRule>
    <cfRule type="containsText" dxfId="360" priority="515" operator="containsText" text="Muy baja">
      <formula>NOT(ISERROR(SEARCH("Muy baja",J41)))</formula>
    </cfRule>
  </conditionalFormatting>
  <conditionalFormatting sqref="N41:N43">
    <cfRule type="containsText" dxfId="359" priority="506" operator="containsText" text="Extrema">
      <formula>NOT(ISERROR(SEARCH("Extrema",N41)))</formula>
    </cfRule>
    <cfRule type="containsText" dxfId="358" priority="507" operator="containsText" text="Alta">
      <formula>NOT(ISERROR(SEARCH("Alta",N41)))</formula>
    </cfRule>
    <cfRule type="containsText" priority="508" operator="containsText" text="Moderada">
      <formula>NOT(ISERROR(SEARCH("Moderada",N41)))</formula>
    </cfRule>
    <cfRule type="containsText" dxfId="357" priority="509" operator="containsText" text="Baja">
      <formula>NOT(ISERROR(SEARCH("Baja",N41)))</formula>
    </cfRule>
  </conditionalFormatting>
  <conditionalFormatting sqref="V41:V43">
    <cfRule type="containsText" dxfId="356" priority="500" operator="containsText" text="Muy Baja">
      <formula>NOT(ISERROR(SEARCH("Muy Baja",V41)))</formula>
    </cfRule>
    <cfRule type="containsText" dxfId="355" priority="501" operator="containsText" text="Muy alta">
      <formula>NOT(ISERROR(SEARCH("Muy alta",V41)))</formula>
    </cfRule>
    <cfRule type="containsText" dxfId="354" priority="502" operator="containsText" text="Alta">
      <formula>NOT(ISERROR(SEARCH("Alta",V41)))</formula>
    </cfRule>
    <cfRule type="containsText" dxfId="353" priority="503" operator="containsText" text="Media">
      <formula>NOT(ISERROR(SEARCH("Media",V41)))</formula>
    </cfRule>
    <cfRule type="containsText" dxfId="352" priority="504" operator="containsText" text="Baja">
      <formula>NOT(ISERROR(SEARCH("Baja",V41)))</formula>
    </cfRule>
    <cfRule type="containsText" dxfId="351" priority="505" operator="containsText" text="Muy baja">
      <formula>NOT(ISERROR(SEARCH("Muy baja",V41)))</formula>
    </cfRule>
  </conditionalFormatting>
  <conditionalFormatting sqref="X41:X43">
    <cfRule type="containsText" dxfId="350" priority="495" operator="containsText" text="Catastrófico">
      <formula>NOT(ISERROR(SEARCH("Catastrófico",X41)))</formula>
    </cfRule>
    <cfRule type="containsText" dxfId="349" priority="496" operator="containsText" text="Mayor">
      <formula>NOT(ISERROR(SEARCH("Mayor",X41)))</formula>
    </cfRule>
    <cfRule type="containsText" dxfId="348" priority="497" operator="containsText" text="Moderado">
      <formula>NOT(ISERROR(SEARCH("Moderado",X41)))</formula>
    </cfRule>
    <cfRule type="containsText" dxfId="347" priority="498" operator="containsText" text="Menor">
      <formula>NOT(ISERROR(SEARCH("Menor",X41)))</formula>
    </cfRule>
    <cfRule type="containsText" dxfId="346" priority="499" operator="containsText" text="Leve">
      <formula>NOT(ISERROR(SEARCH("Leve",X41)))</formula>
    </cfRule>
  </conditionalFormatting>
  <conditionalFormatting sqref="Z41:Z42">
    <cfRule type="containsText" dxfId="345" priority="491" operator="containsText" text="Extrema">
      <formula>NOT(ISERROR(SEARCH("Extrema",Z41)))</formula>
    </cfRule>
    <cfRule type="containsText" dxfId="344" priority="492" operator="containsText" text="Alta">
      <formula>NOT(ISERROR(SEARCH("Alta",Z41)))</formula>
    </cfRule>
    <cfRule type="containsText" priority="493" operator="containsText" text="Moderada">
      <formula>NOT(ISERROR(SEARCH("Moderada",Z41)))</formula>
    </cfRule>
    <cfRule type="containsText" dxfId="343" priority="494" operator="containsText" text="Baja">
      <formula>NOT(ISERROR(SEARCH("Baja",Z41)))</formula>
    </cfRule>
  </conditionalFormatting>
  <conditionalFormatting sqref="J48">
    <cfRule type="containsText" dxfId="342" priority="481" operator="containsText" text="Muy Baja">
      <formula>NOT(ISERROR(SEARCH("Muy Baja",J48)))</formula>
    </cfRule>
    <cfRule type="containsText" dxfId="341" priority="482" operator="containsText" text="Muy alta">
      <formula>NOT(ISERROR(SEARCH("Muy alta",J48)))</formula>
    </cfRule>
    <cfRule type="containsText" dxfId="340" priority="483" operator="containsText" text="Alta">
      <formula>NOT(ISERROR(SEARCH("Alta",J48)))</formula>
    </cfRule>
    <cfRule type="containsText" dxfId="339" priority="484" operator="containsText" text="Media">
      <formula>NOT(ISERROR(SEARCH("Media",J48)))</formula>
    </cfRule>
    <cfRule type="containsText" dxfId="338" priority="485" operator="containsText" text="Baja">
      <formula>NOT(ISERROR(SEARCH("Baja",J48)))</formula>
    </cfRule>
    <cfRule type="containsText" dxfId="337" priority="486" operator="containsText" text="Muy baja">
      <formula>NOT(ISERROR(SEARCH("Muy baja",J48)))</formula>
    </cfRule>
  </conditionalFormatting>
  <conditionalFormatting sqref="L48">
    <cfRule type="containsText" dxfId="336" priority="476" operator="containsText" text="Catastrófico">
      <formula>NOT(ISERROR(SEARCH("Catastrófico",L48)))</formula>
    </cfRule>
    <cfRule type="containsText" dxfId="335" priority="477" operator="containsText" text="Mayor">
      <formula>NOT(ISERROR(SEARCH("Mayor",L48)))</formula>
    </cfRule>
    <cfRule type="containsText" dxfId="334" priority="478" operator="containsText" text="Moderado">
      <formula>NOT(ISERROR(SEARCH("Moderado",L48)))</formula>
    </cfRule>
    <cfRule type="containsText" dxfId="333" priority="479" operator="containsText" text="Menor">
      <formula>NOT(ISERROR(SEARCH("Menor",L48)))</formula>
    </cfRule>
    <cfRule type="containsText" dxfId="332" priority="480" operator="containsText" text="Leve">
      <formula>NOT(ISERROR(SEARCH("Leve",L48)))</formula>
    </cfRule>
  </conditionalFormatting>
  <conditionalFormatting sqref="N48">
    <cfRule type="containsText" dxfId="331" priority="472" operator="containsText" text="Extrema">
      <formula>NOT(ISERROR(SEARCH("Extrema",N48)))</formula>
    </cfRule>
    <cfRule type="containsText" dxfId="330" priority="473" operator="containsText" text="Alta">
      <formula>NOT(ISERROR(SEARCH("Alta",N48)))</formula>
    </cfRule>
    <cfRule type="containsText" priority="474" operator="containsText" text="Moderada">
      <formula>NOT(ISERROR(SEARCH("Moderada",N48)))</formula>
    </cfRule>
    <cfRule type="containsText" dxfId="329" priority="475" operator="containsText" text="Baja">
      <formula>NOT(ISERROR(SEARCH("Baja",N48)))</formula>
    </cfRule>
  </conditionalFormatting>
  <conditionalFormatting sqref="N48">
    <cfRule type="containsText" dxfId="328" priority="470" operator="containsText" text="Moderado">
      <formula>NOT(ISERROR(SEARCH("Moderado",N48)))</formula>
    </cfRule>
    <cfRule type="containsText" dxfId="327" priority="471" operator="containsText" text="Moderado">
      <formula>NOT(ISERROR(SEARCH("Moderado",N48)))</formula>
    </cfRule>
  </conditionalFormatting>
  <conditionalFormatting sqref="N48 N96:N98 Z96:Z98 Z101:Z104 Z111 Z120:Z128 N120:N128 N131 Z131 N91:N92 Z91:Z92">
    <cfRule type="containsText" dxfId="326" priority="469" operator="containsText" text="Moderada">
      <formula>NOT(ISERROR(SEARCH("Moderada",N48)))</formula>
    </cfRule>
  </conditionalFormatting>
  <conditionalFormatting sqref="X48">
    <cfRule type="containsText" dxfId="325" priority="464" operator="containsText" text="Catastrófico">
      <formula>NOT(ISERROR(SEARCH("Catastrófico",X48)))</formula>
    </cfRule>
    <cfRule type="containsText" dxfId="324" priority="465" operator="containsText" text="Mayor">
      <formula>NOT(ISERROR(SEARCH("Mayor",X48)))</formula>
    </cfRule>
    <cfRule type="containsText" dxfId="323" priority="466" operator="containsText" text="Moderado">
      <formula>NOT(ISERROR(SEARCH("Moderado",X48)))</formula>
    </cfRule>
    <cfRule type="containsText" dxfId="322" priority="467" operator="containsText" text="Menor">
      <formula>NOT(ISERROR(SEARCH("Menor",X48)))</formula>
    </cfRule>
    <cfRule type="containsText" dxfId="321" priority="468" operator="containsText" text="Leve">
      <formula>NOT(ISERROR(SEARCH("Leve",X48)))</formula>
    </cfRule>
  </conditionalFormatting>
  <conditionalFormatting sqref="V48">
    <cfRule type="containsText" dxfId="320" priority="458" operator="containsText" text="Muy Baja">
      <formula>NOT(ISERROR(SEARCH("Muy Baja",V48)))</formula>
    </cfRule>
    <cfRule type="containsText" dxfId="319" priority="459" operator="containsText" text="Muy alta">
      <formula>NOT(ISERROR(SEARCH("Muy alta",V48)))</formula>
    </cfRule>
    <cfRule type="containsText" dxfId="318" priority="460" operator="containsText" text="Alta">
      <formula>NOT(ISERROR(SEARCH("Alta",V48)))</formula>
    </cfRule>
    <cfRule type="containsText" dxfId="317" priority="461" operator="containsText" text="Media">
      <formula>NOT(ISERROR(SEARCH("Media",V48)))</formula>
    </cfRule>
    <cfRule type="containsText" dxfId="316" priority="462" operator="containsText" text="Baja">
      <formula>NOT(ISERROR(SEARCH("Baja",V48)))</formula>
    </cfRule>
    <cfRule type="containsText" dxfId="315" priority="463" operator="containsText" text="Muy baja">
      <formula>NOT(ISERROR(SEARCH("Muy baja",V48)))</formula>
    </cfRule>
  </conditionalFormatting>
  <conditionalFormatting sqref="Z48">
    <cfRule type="containsText" dxfId="314" priority="454" operator="containsText" text="Extrema">
      <formula>NOT(ISERROR(SEARCH("Extrema",Z48)))</formula>
    </cfRule>
    <cfRule type="containsText" dxfId="313" priority="455" operator="containsText" text="Alta">
      <formula>NOT(ISERROR(SEARCH("Alta",Z48)))</formula>
    </cfRule>
    <cfRule type="containsText" priority="456" operator="containsText" text="Moderada">
      <formula>NOT(ISERROR(SEARCH("Moderada",Z48)))</formula>
    </cfRule>
    <cfRule type="containsText" dxfId="312" priority="457" operator="containsText" text="Baja">
      <formula>NOT(ISERROR(SEARCH("Baja",Z48)))</formula>
    </cfRule>
  </conditionalFormatting>
  <conditionalFormatting sqref="Z48">
    <cfRule type="containsText" dxfId="311" priority="452" operator="containsText" text="Moderado">
      <formula>NOT(ISERROR(SEARCH("Moderado",Z48)))</formula>
    </cfRule>
    <cfRule type="containsText" dxfId="310" priority="453" operator="containsText" text="Moderado">
      <formula>NOT(ISERROR(SEARCH("Moderado",Z48)))</formula>
    </cfRule>
  </conditionalFormatting>
  <conditionalFormatting sqref="Z48">
    <cfRule type="containsText" dxfId="309" priority="451" operator="containsText" text="Moderada">
      <formula>NOT(ISERROR(SEARCH("Moderada",Z48)))</formula>
    </cfRule>
  </conditionalFormatting>
  <conditionalFormatting sqref="J58">
    <cfRule type="containsText" dxfId="308" priority="413" operator="containsText" text="Muy Baja">
      <formula>NOT(ISERROR(SEARCH("Muy Baja",J58)))</formula>
    </cfRule>
    <cfRule type="containsText" dxfId="307" priority="414" operator="containsText" text="Muy alta">
      <formula>NOT(ISERROR(SEARCH("Muy alta",J58)))</formula>
    </cfRule>
    <cfRule type="containsText" dxfId="306" priority="415" operator="containsText" text="Alta">
      <formula>NOT(ISERROR(SEARCH("Alta",J58)))</formula>
    </cfRule>
    <cfRule type="containsText" dxfId="305" priority="416" operator="containsText" text="Media">
      <formula>NOT(ISERROR(SEARCH("Media",J58)))</formula>
    </cfRule>
    <cfRule type="containsText" dxfId="304" priority="417" operator="containsText" text="Baja">
      <formula>NOT(ISERROR(SEARCH("Baja",J58)))</formula>
    </cfRule>
    <cfRule type="containsText" dxfId="303" priority="418" operator="containsText" text="Muy baja">
      <formula>NOT(ISERROR(SEARCH("Muy baja",J58)))</formula>
    </cfRule>
  </conditionalFormatting>
  <conditionalFormatting sqref="X58:X59">
    <cfRule type="containsText" dxfId="302" priority="394" operator="containsText" text="Catastrófico">
      <formula>NOT(ISERROR(SEARCH("Catastrófico",X58)))</formula>
    </cfRule>
    <cfRule type="containsText" dxfId="301" priority="395" operator="containsText" text="Mayor">
      <formula>NOT(ISERROR(SEARCH("Mayor",X58)))</formula>
    </cfRule>
    <cfRule type="containsText" dxfId="300" priority="396" operator="containsText" text="Moderado">
      <formula>NOT(ISERROR(SEARCH("Moderado",X58)))</formula>
    </cfRule>
    <cfRule type="containsText" dxfId="299" priority="397" operator="containsText" text="Menor">
      <formula>NOT(ISERROR(SEARCH("Menor",X58)))</formula>
    </cfRule>
    <cfRule type="containsText" dxfId="298" priority="398" operator="containsText" text="Leve">
      <formula>NOT(ISERROR(SEARCH("Leve",X58)))</formula>
    </cfRule>
  </conditionalFormatting>
  <conditionalFormatting sqref="V58:V59">
    <cfRule type="containsText" dxfId="297" priority="388" operator="containsText" text="Muy Baja">
      <formula>NOT(ISERROR(SEARCH("Muy Baja",V58)))</formula>
    </cfRule>
    <cfRule type="containsText" dxfId="296" priority="389" operator="containsText" text="Muy alta">
      <formula>NOT(ISERROR(SEARCH("Muy alta",V58)))</formula>
    </cfRule>
    <cfRule type="containsText" dxfId="295" priority="390" operator="containsText" text="Alta">
      <formula>NOT(ISERROR(SEARCH("Alta",V58)))</formula>
    </cfRule>
    <cfRule type="containsText" dxfId="294" priority="391" operator="containsText" text="Media">
      <formula>NOT(ISERROR(SEARCH("Media",V58)))</formula>
    </cfRule>
    <cfRule type="containsText" dxfId="293" priority="392" operator="containsText" text="Baja">
      <formula>NOT(ISERROR(SEARCH("Baja",V58)))</formula>
    </cfRule>
    <cfRule type="containsText" dxfId="292" priority="393" operator="containsText" text="Muy baja">
      <formula>NOT(ISERROR(SEARCH("Muy baja",V58)))</formula>
    </cfRule>
  </conditionalFormatting>
  <conditionalFormatting sqref="Z58:Z59">
    <cfRule type="containsText" dxfId="291" priority="384" operator="containsText" text="Extrema">
      <formula>NOT(ISERROR(SEARCH("Extrema",Z58)))</formula>
    </cfRule>
    <cfRule type="containsText" dxfId="290" priority="385" operator="containsText" text="Alta">
      <formula>NOT(ISERROR(SEARCH("Alta",Z58)))</formula>
    </cfRule>
    <cfRule type="containsText" priority="386" operator="containsText" text="Moderada">
      <formula>NOT(ISERROR(SEARCH("Moderada",Z58)))</formula>
    </cfRule>
    <cfRule type="containsText" dxfId="289" priority="387" operator="containsText" text="Baja">
      <formula>NOT(ISERROR(SEARCH("Baja",Z58)))</formula>
    </cfRule>
  </conditionalFormatting>
  <conditionalFormatting sqref="N58">
    <cfRule type="containsText" dxfId="288" priority="379" operator="containsText" text="Moderada">
      <formula>NOT(ISERROR(SEARCH("Moderada",N58)))</formula>
    </cfRule>
    <cfRule type="containsText" dxfId="287" priority="380" operator="containsText" text="Extrema">
      <formula>NOT(ISERROR(SEARCH("Extrema",N58)))</formula>
    </cfRule>
    <cfRule type="containsText" dxfId="286" priority="381" operator="containsText" text="Alta">
      <formula>NOT(ISERROR(SEARCH("Alta",N58)))</formula>
    </cfRule>
    <cfRule type="containsText" priority="382" operator="containsText" text="Moderada">
      <formula>NOT(ISERROR(SEARCH("Moderada",N58)))</formula>
    </cfRule>
    <cfRule type="containsText" dxfId="285" priority="383" operator="containsText" text="Baja">
      <formula>NOT(ISERROR(SEARCH("Baja",N58)))</formula>
    </cfRule>
  </conditionalFormatting>
  <conditionalFormatting sqref="L73">
    <cfRule type="containsText" dxfId="284" priority="359" operator="containsText" text="Catastrófico">
      <formula>NOT(ISERROR(SEARCH("Catastrófico",L73)))</formula>
    </cfRule>
    <cfRule type="containsText" dxfId="283" priority="360" operator="containsText" text="Mayor">
      <formula>NOT(ISERROR(SEARCH("Mayor",L73)))</formula>
    </cfRule>
    <cfRule type="containsText" dxfId="282" priority="361" operator="containsText" text="Moderado">
      <formula>NOT(ISERROR(SEARCH("Moderado",L73)))</formula>
    </cfRule>
    <cfRule type="containsText" dxfId="281" priority="362" operator="containsText" text="Menor">
      <formula>NOT(ISERROR(SEARCH("Menor",L73)))</formula>
    </cfRule>
    <cfRule type="containsText" dxfId="280" priority="363" operator="containsText" text="Leve">
      <formula>NOT(ISERROR(SEARCH("Leve",L73)))</formula>
    </cfRule>
  </conditionalFormatting>
  <conditionalFormatting sqref="J73">
    <cfRule type="containsText" dxfId="279" priority="353" operator="containsText" text="Muy Baja">
      <formula>NOT(ISERROR(SEARCH("Muy Baja",J73)))</formula>
    </cfRule>
    <cfRule type="containsText" dxfId="278" priority="354" operator="containsText" text="Muy alta">
      <formula>NOT(ISERROR(SEARCH("Muy alta",J73)))</formula>
    </cfRule>
    <cfRule type="containsText" dxfId="277" priority="355" operator="containsText" text="Alta">
      <formula>NOT(ISERROR(SEARCH("Alta",J73)))</formula>
    </cfRule>
    <cfRule type="containsText" dxfId="276" priority="356" operator="containsText" text="Media">
      <formula>NOT(ISERROR(SEARCH("Media",J73)))</formula>
    </cfRule>
    <cfRule type="containsText" dxfId="275" priority="357" operator="containsText" text="Baja">
      <formula>NOT(ISERROR(SEARCH("Baja",J73)))</formula>
    </cfRule>
    <cfRule type="containsText" dxfId="274" priority="358" operator="containsText" text="Muy baja">
      <formula>NOT(ISERROR(SEARCH("Muy baja",J73)))</formula>
    </cfRule>
  </conditionalFormatting>
  <conditionalFormatting sqref="N73">
    <cfRule type="containsText" dxfId="273" priority="349" operator="containsText" text="Extrema">
      <formula>NOT(ISERROR(SEARCH("Extrema",N73)))</formula>
    </cfRule>
    <cfRule type="containsText" dxfId="272" priority="350" operator="containsText" text="Alta">
      <formula>NOT(ISERROR(SEARCH("Alta",N73)))</formula>
    </cfRule>
    <cfRule type="containsText" priority="351" operator="containsText" text="Moderada">
      <formula>NOT(ISERROR(SEARCH("Moderada",N73)))</formula>
    </cfRule>
    <cfRule type="containsText" dxfId="271" priority="352" operator="containsText" text="Baja">
      <formula>NOT(ISERROR(SEARCH("Baja",N73)))</formula>
    </cfRule>
  </conditionalFormatting>
  <conditionalFormatting sqref="N73">
    <cfRule type="containsText" dxfId="270" priority="348" operator="containsText" text="Moderada">
      <formula>NOT(ISERROR(SEARCH("Moderada",N73)))</formula>
    </cfRule>
  </conditionalFormatting>
  <conditionalFormatting sqref="Z73 Z79">
    <cfRule type="containsText" dxfId="269" priority="340" operator="containsText" text="Extrema">
      <formula>NOT(ISERROR(SEARCH("Extrema",Z73)))</formula>
    </cfRule>
    <cfRule type="containsText" dxfId="268" priority="341" operator="containsText" text="Alta">
      <formula>NOT(ISERROR(SEARCH("Alta",Z73)))</formula>
    </cfRule>
    <cfRule type="containsText" priority="342" operator="containsText" text="Moderada">
      <formula>NOT(ISERROR(SEARCH("Moderada",Z73)))</formula>
    </cfRule>
    <cfRule type="containsText" dxfId="267" priority="343" operator="containsText" text="Baja">
      <formula>NOT(ISERROR(SEARCH("Baja",Z73)))</formula>
    </cfRule>
  </conditionalFormatting>
  <conditionalFormatting sqref="Z73 Z79">
    <cfRule type="containsText" dxfId="266" priority="339" operator="containsText" text="Moderada">
      <formula>NOT(ISERROR(SEARCH("Moderada",Z73)))</formula>
    </cfRule>
  </conditionalFormatting>
  <conditionalFormatting sqref="X73 X79">
    <cfRule type="containsText" dxfId="265" priority="334" operator="containsText" text="Catastrófico">
      <formula>NOT(ISERROR(SEARCH("Catastrófico",X73)))</formula>
    </cfRule>
    <cfRule type="containsText" dxfId="264" priority="335" operator="containsText" text="Mayor">
      <formula>NOT(ISERROR(SEARCH("Mayor",X73)))</formula>
    </cfRule>
    <cfRule type="containsText" dxfId="263" priority="336" operator="containsText" text="Moderado">
      <formula>NOT(ISERROR(SEARCH("Moderado",X73)))</formula>
    </cfRule>
    <cfRule type="containsText" dxfId="262" priority="337" operator="containsText" text="Menor">
      <formula>NOT(ISERROR(SEARCH("Menor",X73)))</formula>
    </cfRule>
    <cfRule type="containsText" dxfId="261" priority="338" operator="containsText" text="Leve">
      <formula>NOT(ISERROR(SEARCH("Leve",X73)))</formula>
    </cfRule>
  </conditionalFormatting>
  <conditionalFormatting sqref="V73 V79">
    <cfRule type="containsText" dxfId="260" priority="328" operator="containsText" text="Muy Baja">
      <formula>NOT(ISERROR(SEARCH("Muy Baja",V73)))</formula>
    </cfRule>
    <cfRule type="containsText" dxfId="259" priority="329" operator="containsText" text="Muy alta">
      <formula>NOT(ISERROR(SEARCH("Muy alta",V73)))</formula>
    </cfRule>
    <cfRule type="containsText" dxfId="258" priority="330" operator="containsText" text="Alta">
      <formula>NOT(ISERROR(SEARCH("Alta",V73)))</formula>
    </cfRule>
    <cfRule type="containsText" dxfId="257" priority="331" operator="containsText" text="Media">
      <formula>NOT(ISERROR(SEARCH("Media",V73)))</formula>
    </cfRule>
    <cfRule type="containsText" dxfId="256" priority="332" operator="containsText" text="Baja">
      <formula>NOT(ISERROR(SEARCH("Baja",V73)))</formula>
    </cfRule>
    <cfRule type="containsText" dxfId="255" priority="333" operator="containsText" text="Muy baja">
      <formula>NOT(ISERROR(SEARCH("Muy baja",V73)))</formula>
    </cfRule>
  </conditionalFormatting>
  <conditionalFormatting sqref="J79">
    <cfRule type="containsText" dxfId="254" priority="322" operator="containsText" text="Muy Baja">
      <formula>NOT(ISERROR(SEARCH("Muy Baja",J79)))</formula>
    </cfRule>
    <cfRule type="containsText" dxfId="253" priority="323" operator="containsText" text="Muy alta">
      <formula>NOT(ISERROR(SEARCH("Muy alta",J79)))</formula>
    </cfRule>
    <cfRule type="containsText" dxfId="252" priority="324" operator="containsText" text="Alta">
      <formula>NOT(ISERROR(SEARCH("Alta",J79)))</formula>
    </cfRule>
    <cfRule type="containsText" dxfId="251" priority="325" operator="containsText" text="Media">
      <formula>NOT(ISERROR(SEARCH("Media",J79)))</formula>
    </cfRule>
    <cfRule type="containsText" dxfId="250" priority="326" operator="containsText" text="Baja">
      <formula>NOT(ISERROR(SEARCH("Baja",J79)))</formula>
    </cfRule>
    <cfRule type="containsText" dxfId="249" priority="327" operator="containsText" text="Muy baja">
      <formula>NOT(ISERROR(SEARCH("Muy baja",J79)))</formula>
    </cfRule>
  </conditionalFormatting>
  <conditionalFormatting sqref="L79">
    <cfRule type="containsText" dxfId="248" priority="317" operator="containsText" text="Catastrófico">
      <formula>NOT(ISERROR(SEARCH("Catastrófico",L79)))</formula>
    </cfRule>
    <cfRule type="containsText" dxfId="247" priority="318" operator="containsText" text="Mayor">
      <formula>NOT(ISERROR(SEARCH("Mayor",L79)))</formula>
    </cfRule>
    <cfRule type="containsText" dxfId="246" priority="319" operator="containsText" text="Moderado">
      <formula>NOT(ISERROR(SEARCH("Moderado",L79)))</formula>
    </cfRule>
    <cfRule type="containsText" dxfId="245" priority="320" operator="containsText" text="Menor">
      <formula>NOT(ISERROR(SEARCH("Menor",L79)))</formula>
    </cfRule>
    <cfRule type="containsText" dxfId="244" priority="321" operator="containsText" text="Leve">
      <formula>NOT(ISERROR(SEARCH("Leve",L79)))</formula>
    </cfRule>
  </conditionalFormatting>
  <conditionalFormatting sqref="N79">
    <cfRule type="containsText" dxfId="243" priority="313" operator="containsText" text="Extrema">
      <formula>NOT(ISERROR(SEARCH("Extrema",N79)))</formula>
    </cfRule>
    <cfRule type="containsText" dxfId="242" priority="314" operator="containsText" text="Alta">
      <formula>NOT(ISERROR(SEARCH("Alta",N79)))</formula>
    </cfRule>
    <cfRule type="containsText" priority="315" operator="containsText" text="Moderada">
      <formula>NOT(ISERROR(SEARCH("Moderada",N79)))</formula>
    </cfRule>
    <cfRule type="containsText" dxfId="241" priority="316" operator="containsText" text="Baja">
      <formula>NOT(ISERROR(SEARCH("Baja",N79)))</formula>
    </cfRule>
  </conditionalFormatting>
  <conditionalFormatting sqref="N79">
    <cfRule type="containsText" dxfId="240" priority="312" operator="containsText" text="Moderada">
      <formula>NOT(ISERROR(SEARCH("Moderada",N79)))</formula>
    </cfRule>
  </conditionalFormatting>
  <conditionalFormatting sqref="J85">
    <cfRule type="containsText" dxfId="239" priority="274" operator="containsText" text="Muy Baja">
      <formula>NOT(ISERROR(SEARCH("Muy Baja",J85)))</formula>
    </cfRule>
    <cfRule type="containsText" dxfId="238" priority="275" operator="containsText" text="Muy alta">
      <formula>NOT(ISERROR(SEARCH("Muy alta",J85)))</formula>
    </cfRule>
    <cfRule type="containsText" dxfId="237" priority="276" operator="containsText" text="Alta">
      <formula>NOT(ISERROR(SEARCH("Alta",J85)))</formula>
    </cfRule>
    <cfRule type="containsText" dxfId="236" priority="277" operator="containsText" text="Media">
      <formula>NOT(ISERROR(SEARCH("Media",J85)))</formula>
    </cfRule>
    <cfRule type="containsText" dxfId="235" priority="278" operator="containsText" text="Baja">
      <formula>NOT(ISERROR(SEARCH("Baja",J85)))</formula>
    </cfRule>
    <cfRule type="containsText" dxfId="234" priority="279" operator="containsText" text="Muy baja">
      <formula>NOT(ISERROR(SEARCH("Muy baja",J85)))</formula>
    </cfRule>
  </conditionalFormatting>
  <conditionalFormatting sqref="L85">
    <cfRule type="containsText" dxfId="233" priority="269" operator="containsText" text="Catastrófico">
      <formula>NOT(ISERROR(SEARCH("Catastrófico",L85)))</formula>
    </cfRule>
    <cfRule type="containsText" dxfId="232" priority="270" operator="containsText" text="Mayor">
      <formula>NOT(ISERROR(SEARCH("Mayor",L85)))</formula>
    </cfRule>
    <cfRule type="containsText" dxfId="231" priority="271" operator="containsText" text="Moderado">
      <formula>NOT(ISERROR(SEARCH("Moderado",L85)))</formula>
    </cfRule>
    <cfRule type="containsText" dxfId="230" priority="272" operator="containsText" text="Menor">
      <formula>NOT(ISERROR(SEARCH("Menor",L85)))</formula>
    </cfRule>
    <cfRule type="containsText" dxfId="229" priority="273" operator="containsText" text="Leve">
      <formula>NOT(ISERROR(SEARCH("Leve",L85)))</formula>
    </cfRule>
  </conditionalFormatting>
  <conditionalFormatting sqref="N85">
    <cfRule type="containsText" dxfId="228" priority="265" operator="containsText" text="Extrema">
      <formula>NOT(ISERROR(SEARCH("Extrema",N85)))</formula>
    </cfRule>
    <cfRule type="containsText" dxfId="227" priority="266" operator="containsText" text="Alta">
      <formula>NOT(ISERROR(SEARCH("Alta",N85)))</formula>
    </cfRule>
    <cfRule type="containsText" priority="267" operator="containsText" text="Moderada">
      <formula>NOT(ISERROR(SEARCH("Moderada",N85)))</formula>
    </cfRule>
    <cfRule type="containsText" dxfId="226" priority="268" operator="containsText" text="Baja">
      <formula>NOT(ISERROR(SEARCH("Baja",N85)))</formula>
    </cfRule>
  </conditionalFormatting>
  <conditionalFormatting sqref="N85">
    <cfRule type="containsText" dxfId="225" priority="264" operator="containsText" text="Moderada">
      <formula>NOT(ISERROR(SEARCH("Moderada",N85)))</formula>
    </cfRule>
  </conditionalFormatting>
  <conditionalFormatting sqref="V85">
    <cfRule type="containsText" dxfId="224" priority="258" operator="containsText" text="Muy Baja">
      <formula>NOT(ISERROR(SEARCH("Muy Baja",V85)))</formula>
    </cfRule>
    <cfRule type="containsText" dxfId="223" priority="259" operator="containsText" text="Muy alta">
      <formula>NOT(ISERROR(SEARCH("Muy alta",V85)))</formula>
    </cfRule>
    <cfRule type="containsText" dxfId="222" priority="260" operator="containsText" text="Alta">
      <formula>NOT(ISERROR(SEARCH("Alta",V85)))</formula>
    </cfRule>
    <cfRule type="containsText" dxfId="221" priority="261" operator="containsText" text="Media">
      <formula>NOT(ISERROR(SEARCH("Media",V85)))</formula>
    </cfRule>
    <cfRule type="containsText" dxfId="220" priority="262" operator="containsText" text="Baja">
      <formula>NOT(ISERROR(SEARCH("Baja",V85)))</formula>
    </cfRule>
    <cfRule type="containsText" dxfId="219" priority="263" operator="containsText" text="Muy baja">
      <formula>NOT(ISERROR(SEARCH("Muy baja",V85)))</formula>
    </cfRule>
  </conditionalFormatting>
  <conditionalFormatting sqref="X85">
    <cfRule type="containsText" dxfId="218" priority="253" operator="containsText" text="Catastrófico">
      <formula>NOT(ISERROR(SEARCH("Catastrófico",X85)))</formula>
    </cfRule>
    <cfRule type="containsText" dxfId="217" priority="254" operator="containsText" text="Mayor">
      <formula>NOT(ISERROR(SEARCH("Mayor",X85)))</formula>
    </cfRule>
    <cfRule type="containsText" dxfId="216" priority="255" operator="containsText" text="Moderado">
      <formula>NOT(ISERROR(SEARCH("Moderado",X85)))</formula>
    </cfRule>
    <cfRule type="containsText" dxfId="215" priority="256" operator="containsText" text="Menor">
      <formula>NOT(ISERROR(SEARCH("Menor",X85)))</formula>
    </cfRule>
    <cfRule type="containsText" dxfId="214" priority="257" operator="containsText" text="Leve">
      <formula>NOT(ISERROR(SEARCH("Leve",X85)))</formula>
    </cfRule>
  </conditionalFormatting>
  <conditionalFormatting sqref="Z85">
    <cfRule type="containsText" dxfId="213" priority="249" operator="containsText" text="Extrema">
      <formula>NOT(ISERROR(SEARCH("Extrema",Z85)))</formula>
    </cfRule>
    <cfRule type="containsText" dxfId="212" priority="250" operator="containsText" text="Alta">
      <formula>NOT(ISERROR(SEARCH("Alta",Z85)))</formula>
    </cfRule>
    <cfRule type="containsText" priority="251" operator="containsText" text="Moderada">
      <formula>NOT(ISERROR(SEARCH("Moderada",Z85)))</formula>
    </cfRule>
    <cfRule type="containsText" dxfId="211" priority="252" operator="containsText" text="Baja">
      <formula>NOT(ISERROR(SEARCH("Baja",Z85)))</formula>
    </cfRule>
  </conditionalFormatting>
  <conditionalFormatting sqref="Z85">
    <cfRule type="containsText" dxfId="210" priority="248" operator="containsText" text="Moderada">
      <formula>NOT(ISERROR(SEARCH("Moderada",Z85)))</formula>
    </cfRule>
  </conditionalFormatting>
  <conditionalFormatting sqref="J89">
    <cfRule type="containsText" dxfId="209" priority="242" operator="containsText" text="Muy Baja">
      <formula>NOT(ISERROR(SEARCH("Muy Baja",J89)))</formula>
    </cfRule>
    <cfRule type="containsText" dxfId="208" priority="243" operator="containsText" text="Muy alta">
      <formula>NOT(ISERROR(SEARCH("Muy alta",J89)))</formula>
    </cfRule>
    <cfRule type="containsText" dxfId="207" priority="244" operator="containsText" text="Alta">
      <formula>NOT(ISERROR(SEARCH("Alta",J89)))</formula>
    </cfRule>
    <cfRule type="containsText" dxfId="206" priority="245" operator="containsText" text="Media">
      <formula>NOT(ISERROR(SEARCH("Media",J89)))</formula>
    </cfRule>
    <cfRule type="containsText" dxfId="205" priority="246" operator="containsText" text="Baja">
      <formula>NOT(ISERROR(SEARCH("Baja",J89)))</formula>
    </cfRule>
    <cfRule type="containsText" dxfId="204" priority="247" operator="containsText" text="Muy baja">
      <formula>NOT(ISERROR(SEARCH("Muy baja",J89)))</formula>
    </cfRule>
  </conditionalFormatting>
  <conditionalFormatting sqref="L89">
    <cfRule type="containsText" dxfId="203" priority="237" operator="containsText" text="Catastrófico">
      <formula>NOT(ISERROR(SEARCH("Catastrófico",L89)))</formula>
    </cfRule>
    <cfRule type="containsText" dxfId="202" priority="238" operator="containsText" text="Mayor">
      <formula>NOT(ISERROR(SEARCH("Mayor",L89)))</formula>
    </cfRule>
    <cfRule type="containsText" dxfId="201" priority="239" operator="containsText" text="Moderado">
      <formula>NOT(ISERROR(SEARCH("Moderado",L89)))</formula>
    </cfRule>
    <cfRule type="containsText" dxfId="200" priority="240" operator="containsText" text="Menor">
      <formula>NOT(ISERROR(SEARCH("Menor",L89)))</formula>
    </cfRule>
    <cfRule type="containsText" dxfId="199" priority="241" operator="containsText" text="Leve">
      <formula>NOT(ISERROR(SEARCH("Leve",L89)))</formula>
    </cfRule>
  </conditionalFormatting>
  <conditionalFormatting sqref="N89">
    <cfRule type="containsText" dxfId="198" priority="233" operator="containsText" text="Extrema">
      <formula>NOT(ISERROR(SEARCH("Extrema",N89)))</formula>
    </cfRule>
    <cfRule type="containsText" dxfId="197" priority="234" operator="containsText" text="Alta">
      <formula>NOT(ISERROR(SEARCH("Alta",N89)))</formula>
    </cfRule>
    <cfRule type="containsText" priority="235" operator="containsText" text="Moderada">
      <formula>NOT(ISERROR(SEARCH("Moderada",N89)))</formula>
    </cfRule>
    <cfRule type="containsText" dxfId="196" priority="236" operator="containsText" text="Baja">
      <formula>NOT(ISERROR(SEARCH("Baja",N89)))</formula>
    </cfRule>
  </conditionalFormatting>
  <conditionalFormatting sqref="N89">
    <cfRule type="containsText" dxfId="195" priority="232" operator="containsText" text="Moderada">
      <formula>NOT(ISERROR(SEARCH("Moderada",N89)))</formula>
    </cfRule>
  </conditionalFormatting>
  <conditionalFormatting sqref="V89">
    <cfRule type="containsText" dxfId="194" priority="226" operator="containsText" text="Muy Baja">
      <formula>NOT(ISERROR(SEARCH("Muy Baja",V89)))</formula>
    </cfRule>
    <cfRule type="containsText" dxfId="193" priority="227" operator="containsText" text="Muy alta">
      <formula>NOT(ISERROR(SEARCH("Muy alta",V89)))</formula>
    </cfRule>
    <cfRule type="containsText" dxfId="192" priority="228" operator="containsText" text="Alta">
      <formula>NOT(ISERROR(SEARCH("Alta",V89)))</formula>
    </cfRule>
    <cfRule type="containsText" dxfId="191" priority="229" operator="containsText" text="Media">
      <formula>NOT(ISERROR(SEARCH("Media",V89)))</formula>
    </cfRule>
    <cfRule type="containsText" dxfId="190" priority="230" operator="containsText" text="Baja">
      <formula>NOT(ISERROR(SEARCH("Baja",V89)))</formula>
    </cfRule>
    <cfRule type="containsText" dxfId="189" priority="231" operator="containsText" text="Muy baja">
      <formula>NOT(ISERROR(SEARCH("Muy baja",V89)))</formula>
    </cfRule>
  </conditionalFormatting>
  <conditionalFormatting sqref="X89">
    <cfRule type="containsText" dxfId="188" priority="221" operator="containsText" text="Catastrófico">
      <formula>NOT(ISERROR(SEARCH("Catastrófico",X89)))</formula>
    </cfRule>
    <cfRule type="containsText" dxfId="187" priority="222" operator="containsText" text="Mayor">
      <formula>NOT(ISERROR(SEARCH("Mayor",X89)))</formula>
    </cfRule>
    <cfRule type="containsText" dxfId="186" priority="223" operator="containsText" text="Moderado">
      <formula>NOT(ISERROR(SEARCH("Moderado",X89)))</formula>
    </cfRule>
    <cfRule type="containsText" dxfId="185" priority="224" operator="containsText" text="Menor">
      <formula>NOT(ISERROR(SEARCH("Menor",X89)))</formula>
    </cfRule>
    <cfRule type="containsText" dxfId="184" priority="225" operator="containsText" text="Leve">
      <formula>NOT(ISERROR(SEARCH("Leve",X89)))</formula>
    </cfRule>
  </conditionalFormatting>
  <conditionalFormatting sqref="Z89">
    <cfRule type="containsText" dxfId="183" priority="217" operator="containsText" text="Extrema">
      <formula>NOT(ISERROR(SEARCH("Extrema",Z89)))</formula>
    </cfRule>
    <cfRule type="containsText" dxfId="182" priority="218" operator="containsText" text="Alta">
      <formula>NOT(ISERROR(SEARCH("Alta",Z89)))</formula>
    </cfRule>
    <cfRule type="containsText" priority="219" operator="containsText" text="Moderada">
      <formula>NOT(ISERROR(SEARCH("Moderada",Z89)))</formula>
    </cfRule>
    <cfRule type="containsText" dxfId="181" priority="220" operator="containsText" text="Baja">
      <formula>NOT(ISERROR(SEARCH("Baja",Z89)))</formula>
    </cfRule>
  </conditionalFormatting>
  <conditionalFormatting sqref="Z89">
    <cfRule type="containsText" dxfId="180" priority="216" operator="containsText" text="Moderada">
      <formula>NOT(ISERROR(SEARCH("Moderada",Z89)))</formula>
    </cfRule>
  </conditionalFormatting>
  <conditionalFormatting sqref="J94 J101:J104">
    <cfRule type="containsText" dxfId="179" priority="210" operator="containsText" text="Muy Baja">
      <formula>NOT(ISERROR(SEARCH("Muy Baja",J94)))</formula>
    </cfRule>
    <cfRule type="containsText" dxfId="178" priority="211" operator="containsText" text="Muy alta">
      <formula>NOT(ISERROR(SEARCH("Muy alta",J94)))</formula>
    </cfRule>
    <cfRule type="containsText" dxfId="177" priority="212" operator="containsText" text="Alta">
      <formula>NOT(ISERROR(SEARCH("Alta",J94)))</formula>
    </cfRule>
    <cfRule type="containsText" dxfId="176" priority="213" operator="containsText" text="Media">
      <formula>NOT(ISERROR(SEARCH("Media",J94)))</formula>
    </cfRule>
    <cfRule type="containsText" dxfId="175" priority="214" operator="containsText" text="Baja">
      <formula>NOT(ISERROR(SEARCH("Baja",J94)))</formula>
    </cfRule>
    <cfRule type="containsText" dxfId="174" priority="215" operator="containsText" text="Muy baja">
      <formula>NOT(ISERROR(SEARCH("Muy baja",J94)))</formula>
    </cfRule>
  </conditionalFormatting>
  <conditionalFormatting sqref="L94 L101:L104">
    <cfRule type="containsText" dxfId="173" priority="205" operator="containsText" text="Catastrófico">
      <formula>NOT(ISERROR(SEARCH("Catastrófico",L94)))</formula>
    </cfRule>
    <cfRule type="containsText" dxfId="172" priority="206" operator="containsText" text="Mayor">
      <formula>NOT(ISERROR(SEARCH("Mayor",L94)))</formula>
    </cfRule>
    <cfRule type="containsText" dxfId="171" priority="207" operator="containsText" text="Moderado">
      <formula>NOT(ISERROR(SEARCH("Moderado",L94)))</formula>
    </cfRule>
    <cfRule type="containsText" dxfId="170" priority="208" operator="containsText" text="Menor">
      <formula>NOT(ISERROR(SEARCH("Menor",L94)))</formula>
    </cfRule>
    <cfRule type="containsText" dxfId="169" priority="209" operator="containsText" text="Leve">
      <formula>NOT(ISERROR(SEARCH("Leve",L94)))</formula>
    </cfRule>
  </conditionalFormatting>
  <conditionalFormatting sqref="N94 N101:N104">
    <cfRule type="containsText" dxfId="168" priority="201" operator="containsText" text="Extrema">
      <formula>NOT(ISERROR(SEARCH("Extrema",N94)))</formula>
    </cfRule>
    <cfRule type="containsText" dxfId="167" priority="202" operator="containsText" text="Alta">
      <formula>NOT(ISERROR(SEARCH("Alta",N94)))</formula>
    </cfRule>
    <cfRule type="containsText" priority="203" operator="containsText" text="Moderada">
      <formula>NOT(ISERROR(SEARCH("Moderada",N94)))</formula>
    </cfRule>
    <cfRule type="containsText" dxfId="166" priority="204" operator="containsText" text="Baja">
      <formula>NOT(ISERROR(SEARCH("Baja",N94)))</formula>
    </cfRule>
  </conditionalFormatting>
  <conditionalFormatting sqref="N94 N101:N104">
    <cfRule type="containsText" dxfId="165" priority="200" operator="containsText" text="Moderada">
      <formula>NOT(ISERROR(SEARCH("Moderada",N94)))</formula>
    </cfRule>
  </conditionalFormatting>
  <conditionalFormatting sqref="V94">
    <cfRule type="containsText" dxfId="164" priority="194" operator="containsText" text="Muy Baja">
      <formula>NOT(ISERROR(SEARCH("Muy Baja",V94)))</formula>
    </cfRule>
    <cfRule type="containsText" dxfId="163" priority="195" operator="containsText" text="Muy alta">
      <formula>NOT(ISERROR(SEARCH("Muy alta",V94)))</formula>
    </cfRule>
    <cfRule type="containsText" dxfId="162" priority="196" operator="containsText" text="Alta">
      <formula>NOT(ISERROR(SEARCH("Alta",V94)))</formula>
    </cfRule>
    <cfRule type="containsText" dxfId="161" priority="197" operator="containsText" text="Media">
      <formula>NOT(ISERROR(SEARCH("Media",V94)))</formula>
    </cfRule>
    <cfRule type="containsText" dxfId="160" priority="198" operator="containsText" text="Baja">
      <formula>NOT(ISERROR(SEARCH("Baja",V94)))</formula>
    </cfRule>
    <cfRule type="containsText" dxfId="159" priority="199" operator="containsText" text="Muy baja">
      <formula>NOT(ISERROR(SEARCH("Muy baja",V94)))</formula>
    </cfRule>
  </conditionalFormatting>
  <conditionalFormatting sqref="X94">
    <cfRule type="containsText" dxfId="158" priority="189" operator="containsText" text="Catastrófico">
      <formula>NOT(ISERROR(SEARCH("Catastrófico",X94)))</formula>
    </cfRule>
    <cfRule type="containsText" dxfId="157" priority="190" operator="containsText" text="Mayor">
      <formula>NOT(ISERROR(SEARCH("Mayor",X94)))</formula>
    </cfRule>
    <cfRule type="containsText" dxfId="156" priority="191" operator="containsText" text="Moderado">
      <formula>NOT(ISERROR(SEARCH("Moderado",X94)))</formula>
    </cfRule>
    <cfRule type="containsText" dxfId="155" priority="192" operator="containsText" text="Menor">
      <formula>NOT(ISERROR(SEARCH("Menor",X94)))</formula>
    </cfRule>
    <cfRule type="containsText" dxfId="154" priority="193" operator="containsText" text="Leve">
      <formula>NOT(ISERROR(SEARCH("Leve",X94)))</formula>
    </cfRule>
  </conditionalFormatting>
  <conditionalFormatting sqref="Z94">
    <cfRule type="containsText" dxfId="153" priority="185" operator="containsText" text="Extrema">
      <formula>NOT(ISERROR(SEARCH("Extrema",Z94)))</formula>
    </cfRule>
    <cfRule type="containsText" dxfId="152" priority="186" operator="containsText" text="Alta">
      <formula>NOT(ISERROR(SEARCH("Alta",Z94)))</formula>
    </cfRule>
    <cfRule type="containsText" priority="187" operator="containsText" text="Moderada">
      <formula>NOT(ISERROR(SEARCH("Moderada",Z94)))</formula>
    </cfRule>
    <cfRule type="containsText" dxfId="151" priority="188" operator="containsText" text="Baja">
      <formula>NOT(ISERROR(SEARCH("Baja",Z94)))</formula>
    </cfRule>
  </conditionalFormatting>
  <conditionalFormatting sqref="Z94">
    <cfRule type="containsText" dxfId="150" priority="184" operator="containsText" text="Moderada">
      <formula>NOT(ISERROR(SEARCH("Moderada",Z94)))</formula>
    </cfRule>
  </conditionalFormatting>
  <conditionalFormatting sqref="J109 J113:J114 J116:J118 J111">
    <cfRule type="containsText" dxfId="149" priority="178" operator="containsText" text="Muy Baja">
      <formula>NOT(ISERROR(SEARCH("Muy Baja",J109)))</formula>
    </cfRule>
    <cfRule type="containsText" dxfId="148" priority="179" operator="containsText" text="Muy alta">
      <formula>NOT(ISERROR(SEARCH("Muy alta",J109)))</formula>
    </cfRule>
    <cfRule type="containsText" dxfId="147" priority="180" operator="containsText" text="Alta">
      <formula>NOT(ISERROR(SEARCH("Alta",J109)))</formula>
    </cfRule>
    <cfRule type="containsText" dxfId="146" priority="181" operator="containsText" text="Media">
      <formula>NOT(ISERROR(SEARCH("Media",J109)))</formula>
    </cfRule>
    <cfRule type="containsText" dxfId="145" priority="182" operator="containsText" text="Baja">
      <formula>NOT(ISERROR(SEARCH("Baja",J109)))</formula>
    </cfRule>
    <cfRule type="containsText" dxfId="144" priority="183" operator="containsText" text="Muy baja">
      <formula>NOT(ISERROR(SEARCH("Muy baja",J109)))</formula>
    </cfRule>
  </conditionalFormatting>
  <conditionalFormatting sqref="L109 L113:L114 L116:L118 L111">
    <cfRule type="containsText" dxfId="143" priority="173" operator="containsText" text="Catastrófico">
      <formula>NOT(ISERROR(SEARCH("Catastrófico",L109)))</formula>
    </cfRule>
    <cfRule type="containsText" dxfId="142" priority="174" operator="containsText" text="Mayor">
      <formula>NOT(ISERROR(SEARCH("Mayor",L109)))</formula>
    </cfRule>
    <cfRule type="containsText" dxfId="141" priority="175" operator="containsText" text="Moderado">
      <formula>NOT(ISERROR(SEARCH("Moderado",L109)))</formula>
    </cfRule>
    <cfRule type="containsText" dxfId="140" priority="176" operator="containsText" text="Menor">
      <formula>NOT(ISERROR(SEARCH("Menor",L109)))</formula>
    </cfRule>
    <cfRule type="containsText" dxfId="139" priority="177" operator="containsText" text="Leve">
      <formula>NOT(ISERROR(SEARCH("Leve",L109)))</formula>
    </cfRule>
  </conditionalFormatting>
  <conditionalFormatting sqref="N109 N113:N114 N116:N118 N111">
    <cfRule type="containsText" dxfId="138" priority="169" operator="containsText" text="Extrema">
      <formula>NOT(ISERROR(SEARCH("Extrema",N109)))</formula>
    </cfRule>
    <cfRule type="containsText" dxfId="137" priority="170" operator="containsText" text="Alta">
      <formula>NOT(ISERROR(SEARCH("Alta",N109)))</formula>
    </cfRule>
    <cfRule type="containsText" priority="171" operator="containsText" text="Moderada">
      <formula>NOT(ISERROR(SEARCH("Moderada",N109)))</formula>
    </cfRule>
    <cfRule type="containsText" dxfId="136" priority="172" operator="containsText" text="Baja">
      <formula>NOT(ISERROR(SEARCH("Baja",N109)))</formula>
    </cfRule>
  </conditionalFormatting>
  <conditionalFormatting sqref="N109 N113:N114 N116:N118 N111">
    <cfRule type="containsText" dxfId="135" priority="168" operator="containsText" text="Moderada">
      <formula>NOT(ISERROR(SEARCH("Moderada",N109)))</formula>
    </cfRule>
  </conditionalFormatting>
  <conditionalFormatting sqref="V113:V114 V116:V118">
    <cfRule type="containsText" dxfId="134" priority="162" operator="containsText" text="Muy Baja">
      <formula>NOT(ISERROR(SEARCH("Muy Baja",V113)))</formula>
    </cfRule>
    <cfRule type="containsText" dxfId="133" priority="163" operator="containsText" text="Muy alta">
      <formula>NOT(ISERROR(SEARCH("Muy alta",V113)))</formula>
    </cfRule>
    <cfRule type="containsText" dxfId="132" priority="164" operator="containsText" text="Alta">
      <formula>NOT(ISERROR(SEARCH("Alta",V113)))</formula>
    </cfRule>
    <cfRule type="containsText" dxfId="131" priority="165" operator="containsText" text="Media">
      <formula>NOT(ISERROR(SEARCH("Media",V113)))</formula>
    </cfRule>
    <cfRule type="containsText" dxfId="130" priority="166" operator="containsText" text="Baja">
      <formula>NOT(ISERROR(SEARCH("Baja",V113)))</formula>
    </cfRule>
    <cfRule type="containsText" dxfId="129" priority="167" operator="containsText" text="Muy baja">
      <formula>NOT(ISERROR(SEARCH("Muy baja",V113)))</formula>
    </cfRule>
  </conditionalFormatting>
  <conditionalFormatting sqref="X113:X114 X116:X118">
    <cfRule type="containsText" dxfId="128" priority="157" operator="containsText" text="Catastrófico">
      <formula>NOT(ISERROR(SEARCH("Catastrófico",X113)))</formula>
    </cfRule>
    <cfRule type="containsText" dxfId="127" priority="158" operator="containsText" text="Mayor">
      <formula>NOT(ISERROR(SEARCH("Mayor",X113)))</formula>
    </cfRule>
    <cfRule type="containsText" dxfId="126" priority="159" operator="containsText" text="Moderado">
      <formula>NOT(ISERROR(SEARCH("Moderado",X113)))</formula>
    </cfRule>
    <cfRule type="containsText" dxfId="125" priority="160" operator="containsText" text="Menor">
      <formula>NOT(ISERROR(SEARCH("Menor",X113)))</formula>
    </cfRule>
    <cfRule type="containsText" dxfId="124" priority="161" operator="containsText" text="Leve">
      <formula>NOT(ISERROR(SEARCH("Leve",X113)))</formula>
    </cfRule>
  </conditionalFormatting>
  <conditionalFormatting sqref="Z113:Z114 Z116:Z118">
    <cfRule type="containsText" dxfId="123" priority="153" operator="containsText" text="Extrema">
      <formula>NOT(ISERROR(SEARCH("Extrema",Z113)))</formula>
    </cfRule>
    <cfRule type="containsText" dxfId="122" priority="154" operator="containsText" text="Alta">
      <formula>NOT(ISERROR(SEARCH("Alta",Z113)))</formula>
    </cfRule>
    <cfRule type="containsText" priority="155" operator="containsText" text="Moderada">
      <formula>NOT(ISERROR(SEARCH("Moderada",Z113)))</formula>
    </cfRule>
    <cfRule type="containsText" dxfId="121" priority="156" operator="containsText" text="Baja">
      <formula>NOT(ISERROR(SEARCH("Baja",Z113)))</formula>
    </cfRule>
  </conditionalFormatting>
  <conditionalFormatting sqref="Z113:Z114 Z116:Z118">
    <cfRule type="containsText" dxfId="120" priority="152" operator="containsText" text="Moderada">
      <formula>NOT(ISERROR(SEARCH("Moderada",Z113)))</formula>
    </cfRule>
  </conditionalFormatting>
  <conditionalFormatting sqref="N129 N133:N135 N138 N156 N158:N160 N143:N149 N151:N152 N154">
    <cfRule type="containsText" dxfId="119" priority="148" operator="containsText" text="Extrema">
      <formula>NOT(ISERROR(SEARCH("Extrema",N129)))</formula>
    </cfRule>
    <cfRule type="containsText" dxfId="118" priority="149" operator="containsText" text="Alta">
      <formula>NOT(ISERROR(SEARCH("Alta",N129)))</formula>
    </cfRule>
    <cfRule type="containsText" priority="150" operator="containsText" text="Moderada">
      <formula>NOT(ISERROR(SEARCH("Moderada",N129)))</formula>
    </cfRule>
    <cfRule type="containsText" dxfId="117" priority="151" operator="containsText" text="Baja">
      <formula>NOT(ISERROR(SEARCH("Baja",N129)))</formula>
    </cfRule>
  </conditionalFormatting>
  <conditionalFormatting sqref="N129 N133:N135 N138 N156 N158:N160 N143:N149 N151:N152 N154">
    <cfRule type="containsText" dxfId="116" priority="147" operator="containsText" text="Moderada">
      <formula>NOT(ISERROR(SEARCH("Moderada",N129)))</formula>
    </cfRule>
  </conditionalFormatting>
  <conditionalFormatting sqref="L129 L133:L135 L138 L156 L158:L160 L143:L149 L151:L152 L154">
    <cfRule type="containsText" dxfId="115" priority="142" operator="containsText" text="Catastrófico">
      <formula>NOT(ISERROR(SEARCH("Catastrófico",L129)))</formula>
    </cfRule>
    <cfRule type="containsText" dxfId="114" priority="143" operator="containsText" text="Mayor">
      <formula>NOT(ISERROR(SEARCH("Mayor",L129)))</formula>
    </cfRule>
    <cfRule type="containsText" dxfId="113" priority="144" operator="containsText" text="Moderado">
      <formula>NOT(ISERROR(SEARCH("Moderado",L129)))</formula>
    </cfRule>
    <cfRule type="containsText" dxfId="112" priority="145" operator="containsText" text="Menor">
      <formula>NOT(ISERROR(SEARCH("Menor",L129)))</formula>
    </cfRule>
    <cfRule type="containsText" dxfId="111" priority="146" operator="containsText" text="Leve">
      <formula>NOT(ISERROR(SEARCH("Leve",L129)))</formula>
    </cfRule>
  </conditionalFormatting>
  <conditionalFormatting sqref="J129 J133:J135 J138 J156 J158:J160 J143:J149 J151:J152 J154">
    <cfRule type="containsText" dxfId="110" priority="136" operator="containsText" text="Muy Baja">
      <formula>NOT(ISERROR(SEARCH("Muy Baja",J129)))</formula>
    </cfRule>
    <cfRule type="containsText" dxfId="109" priority="137" operator="containsText" text="Muy alta">
      <formula>NOT(ISERROR(SEARCH("Muy alta",J129)))</formula>
    </cfRule>
    <cfRule type="containsText" dxfId="108" priority="138" operator="containsText" text="Alta">
      <formula>NOT(ISERROR(SEARCH("Alta",J129)))</formula>
    </cfRule>
    <cfRule type="containsText" dxfId="107" priority="139" operator="containsText" text="Media">
      <formula>NOT(ISERROR(SEARCH("Media",J129)))</formula>
    </cfRule>
    <cfRule type="containsText" dxfId="106" priority="140" operator="containsText" text="Baja">
      <formula>NOT(ISERROR(SEARCH("Baja",J129)))</formula>
    </cfRule>
    <cfRule type="containsText" dxfId="105" priority="141" operator="containsText" text="Muy baja">
      <formula>NOT(ISERROR(SEARCH("Muy baja",J129)))</formula>
    </cfRule>
  </conditionalFormatting>
  <conditionalFormatting sqref="Z129">
    <cfRule type="containsText" dxfId="104" priority="132" operator="containsText" text="Extrema">
      <formula>NOT(ISERROR(SEARCH("Extrema",Z129)))</formula>
    </cfRule>
    <cfRule type="containsText" dxfId="103" priority="133" operator="containsText" text="Alta">
      <formula>NOT(ISERROR(SEARCH("Alta",Z129)))</formula>
    </cfRule>
    <cfRule type="containsText" priority="134" operator="containsText" text="Moderada">
      <formula>NOT(ISERROR(SEARCH("Moderada",Z129)))</formula>
    </cfRule>
    <cfRule type="containsText" dxfId="102" priority="135" operator="containsText" text="Baja">
      <formula>NOT(ISERROR(SEARCH("Baja",Z129)))</formula>
    </cfRule>
  </conditionalFormatting>
  <conditionalFormatting sqref="Z129">
    <cfRule type="containsText" dxfId="101" priority="131" operator="containsText" text="Moderada">
      <formula>NOT(ISERROR(SEARCH("Moderada",Z129)))</formula>
    </cfRule>
  </conditionalFormatting>
  <conditionalFormatting sqref="X129 X133:X135 X138 X156 X158:X160 X143:X149 X140 X151:X152 X154">
    <cfRule type="containsText" dxfId="100" priority="126" operator="containsText" text="Catastrófico">
      <formula>NOT(ISERROR(SEARCH("Catastrófico",X129)))</formula>
    </cfRule>
    <cfRule type="containsText" dxfId="99" priority="127" operator="containsText" text="Mayor">
      <formula>NOT(ISERROR(SEARCH("Mayor",X129)))</formula>
    </cfRule>
    <cfRule type="containsText" dxfId="98" priority="128" operator="containsText" text="Moderado">
      <formula>NOT(ISERROR(SEARCH("Moderado",X129)))</formula>
    </cfRule>
    <cfRule type="containsText" dxfId="97" priority="129" operator="containsText" text="Menor">
      <formula>NOT(ISERROR(SEARCH("Menor",X129)))</formula>
    </cfRule>
    <cfRule type="containsText" dxfId="96" priority="130" operator="containsText" text="Leve">
      <formula>NOT(ISERROR(SEARCH("Leve",X129)))</formula>
    </cfRule>
  </conditionalFormatting>
  <conditionalFormatting sqref="V129 V133:V135 V138 V156 V158:V160 V143:V149 V140 V151:V152 V154">
    <cfRule type="containsText" dxfId="95" priority="120" operator="containsText" text="Muy Baja">
      <formula>NOT(ISERROR(SEARCH("Muy Baja",V129)))</formula>
    </cfRule>
    <cfRule type="containsText" dxfId="94" priority="121" operator="containsText" text="Muy alta">
      <formula>NOT(ISERROR(SEARCH("Muy alta",V129)))</formula>
    </cfRule>
    <cfRule type="containsText" dxfId="93" priority="122" operator="containsText" text="Alta">
      <formula>NOT(ISERROR(SEARCH("Alta",V129)))</formula>
    </cfRule>
    <cfRule type="containsText" dxfId="92" priority="123" operator="containsText" text="Media">
      <formula>NOT(ISERROR(SEARCH("Media",V129)))</formula>
    </cfRule>
    <cfRule type="containsText" dxfId="91" priority="124" operator="containsText" text="Baja">
      <formula>NOT(ISERROR(SEARCH("Baja",V129)))</formula>
    </cfRule>
    <cfRule type="containsText" dxfId="90" priority="125" operator="containsText" text="Muy baja">
      <formula>NOT(ISERROR(SEARCH("Muy baja",V129)))</formula>
    </cfRule>
  </conditionalFormatting>
  <conditionalFormatting sqref="Z133:Z135 Z138 Z156 Z158:Z160 Z143:Z149 Z140 Z151:Z152 Z154">
    <cfRule type="containsText" dxfId="89" priority="115" operator="containsText" text="Moderada">
      <formula>NOT(ISERROR(SEARCH("Moderada",Z133)))</formula>
    </cfRule>
  </conditionalFormatting>
  <conditionalFormatting sqref="Z133:Z135 Z138 Z156 Z158:Z160 Z143:Z149 Z140 Z151:Z152 Z154">
    <cfRule type="containsText" dxfId="88" priority="116" operator="containsText" text="Extrema">
      <formula>NOT(ISERROR(SEARCH("Extrema",Z133)))</formula>
    </cfRule>
    <cfRule type="containsText" dxfId="87" priority="117" operator="containsText" text="Alta">
      <formula>NOT(ISERROR(SEARCH("Alta",Z133)))</formula>
    </cfRule>
    <cfRule type="containsText" priority="118" operator="containsText" text="Moderada">
      <formula>NOT(ISERROR(SEARCH("Moderada",Z133)))</formula>
    </cfRule>
    <cfRule type="containsText" dxfId="86" priority="119" operator="containsText" text="Baja">
      <formula>NOT(ISERROR(SEARCH("Baja",Z133)))</formula>
    </cfRule>
  </conditionalFormatting>
  <conditionalFormatting sqref="N164">
    <cfRule type="containsText" dxfId="85" priority="111" operator="containsText" text="Extrema">
      <formula>NOT(ISERROR(SEARCH("Extrema",N164)))</formula>
    </cfRule>
    <cfRule type="containsText" dxfId="84" priority="112" operator="containsText" text="Alta">
      <formula>NOT(ISERROR(SEARCH("Alta",N164)))</formula>
    </cfRule>
    <cfRule type="containsText" priority="113" operator="containsText" text="Moderada">
      <formula>NOT(ISERROR(SEARCH("Moderada",N164)))</formula>
    </cfRule>
    <cfRule type="containsText" dxfId="83" priority="114" operator="containsText" text="Baja">
      <formula>NOT(ISERROR(SEARCH("Baja",N164)))</formula>
    </cfRule>
  </conditionalFormatting>
  <conditionalFormatting sqref="N164">
    <cfRule type="containsText" dxfId="82" priority="110" operator="containsText" text="Moderada">
      <formula>NOT(ISERROR(SEARCH("Moderada",N164)))</formula>
    </cfRule>
  </conditionalFormatting>
  <conditionalFormatting sqref="L164">
    <cfRule type="containsText" dxfId="81" priority="100" operator="containsText" text="Catastrófico">
      <formula>NOT(ISERROR(SEARCH("Catastrófico",L164)))</formula>
    </cfRule>
    <cfRule type="containsText" dxfId="80" priority="101" operator="containsText" text="Mayor">
      <formula>NOT(ISERROR(SEARCH("Mayor",L164)))</formula>
    </cfRule>
    <cfRule type="containsText" dxfId="79" priority="102" operator="containsText" text="Moderado">
      <formula>NOT(ISERROR(SEARCH("Moderado",L164)))</formula>
    </cfRule>
    <cfRule type="containsText" dxfId="78" priority="103" operator="containsText" text="Menor">
      <formula>NOT(ISERROR(SEARCH("Menor",L164)))</formula>
    </cfRule>
    <cfRule type="containsText" dxfId="77" priority="104" operator="containsText" text="Leve">
      <formula>NOT(ISERROR(SEARCH("Leve",L164)))</formula>
    </cfRule>
  </conditionalFormatting>
  <conditionalFormatting sqref="J164">
    <cfRule type="containsText" dxfId="76" priority="94" operator="containsText" text="Muy Baja">
      <formula>NOT(ISERROR(SEARCH("Muy Baja",J164)))</formula>
    </cfRule>
    <cfRule type="containsText" dxfId="75" priority="95" operator="containsText" text="Muy alta">
      <formula>NOT(ISERROR(SEARCH("Muy alta",J164)))</formula>
    </cfRule>
    <cfRule type="containsText" dxfId="74" priority="96" operator="containsText" text="Alta">
      <formula>NOT(ISERROR(SEARCH("Alta",J164)))</formula>
    </cfRule>
    <cfRule type="containsText" dxfId="73" priority="97" operator="containsText" text="Media">
      <formula>NOT(ISERROR(SEARCH("Media",J164)))</formula>
    </cfRule>
    <cfRule type="containsText" dxfId="72" priority="98" operator="containsText" text="Baja">
      <formula>NOT(ISERROR(SEARCH("Baja",J164)))</formula>
    </cfRule>
    <cfRule type="containsText" dxfId="71" priority="99" operator="containsText" text="Muy baja">
      <formula>NOT(ISERROR(SEARCH("Muy baja",J164)))</formula>
    </cfRule>
  </conditionalFormatting>
  <conditionalFormatting sqref="V164">
    <cfRule type="containsText" dxfId="70" priority="88" operator="containsText" text="Muy Baja">
      <formula>NOT(ISERROR(SEARCH("Muy Baja",V164)))</formula>
    </cfRule>
    <cfRule type="containsText" dxfId="69" priority="89" operator="containsText" text="Muy alta">
      <formula>NOT(ISERROR(SEARCH("Muy alta",V164)))</formula>
    </cfRule>
    <cfRule type="containsText" dxfId="68" priority="90" operator="containsText" text="Alta">
      <formula>NOT(ISERROR(SEARCH("Alta",V164)))</formula>
    </cfRule>
    <cfRule type="containsText" dxfId="67" priority="91" operator="containsText" text="Media">
      <formula>NOT(ISERROR(SEARCH("Media",V164)))</formula>
    </cfRule>
    <cfRule type="containsText" dxfId="66" priority="92" operator="containsText" text="Baja">
      <formula>NOT(ISERROR(SEARCH("Baja",V164)))</formula>
    </cfRule>
    <cfRule type="containsText" dxfId="65" priority="93" operator="containsText" text="Muy baja">
      <formula>NOT(ISERROR(SEARCH("Muy baja",V164)))</formula>
    </cfRule>
  </conditionalFormatting>
  <conditionalFormatting sqref="X164">
    <cfRule type="containsText" dxfId="64" priority="83" operator="containsText" text="Catastrófico">
      <formula>NOT(ISERROR(SEARCH("Catastrófico",X164)))</formula>
    </cfRule>
    <cfRule type="containsText" dxfId="63" priority="84" operator="containsText" text="Mayor">
      <formula>NOT(ISERROR(SEARCH("Mayor",X164)))</formula>
    </cfRule>
    <cfRule type="containsText" dxfId="62" priority="85" operator="containsText" text="Moderado">
      <formula>NOT(ISERROR(SEARCH("Moderado",X164)))</formula>
    </cfRule>
    <cfRule type="containsText" dxfId="61" priority="86" operator="containsText" text="Menor">
      <formula>NOT(ISERROR(SEARCH("Menor",X164)))</formula>
    </cfRule>
    <cfRule type="containsText" dxfId="60" priority="87" operator="containsText" text="Leve">
      <formula>NOT(ISERROR(SEARCH("Leve",X164)))</formula>
    </cfRule>
  </conditionalFormatting>
  <conditionalFormatting sqref="Z164">
    <cfRule type="containsText" dxfId="59" priority="78" operator="containsText" text="Moderada">
      <formula>NOT(ISERROR(SEARCH("Moderada",Z164)))</formula>
    </cfRule>
  </conditionalFormatting>
  <conditionalFormatting sqref="Z164">
    <cfRule type="containsText" dxfId="58" priority="79" operator="containsText" text="Extrema">
      <formula>NOT(ISERROR(SEARCH("Extrema",Z164)))</formula>
    </cfRule>
    <cfRule type="containsText" dxfId="57" priority="80" operator="containsText" text="Alta">
      <formula>NOT(ISERROR(SEARCH("Alta",Z164)))</formula>
    </cfRule>
    <cfRule type="containsText" priority="81" operator="containsText" text="Moderada">
      <formula>NOT(ISERROR(SEARCH("Moderada",Z164)))</formula>
    </cfRule>
    <cfRule type="containsText" dxfId="56" priority="82" operator="containsText" text="Baja">
      <formula>NOT(ISERROR(SEARCH("Baja",Z164)))</formula>
    </cfRule>
  </conditionalFormatting>
  <conditionalFormatting sqref="L58">
    <cfRule type="containsText" dxfId="55" priority="73" operator="containsText" text="Catastrófico">
      <formula>NOT(ISERROR(SEARCH("Catastrófico",L58)))</formula>
    </cfRule>
    <cfRule type="containsText" dxfId="54" priority="74" operator="containsText" text="Mayor">
      <formula>NOT(ISERROR(SEARCH("Mayor",L58)))</formula>
    </cfRule>
    <cfRule type="containsText" dxfId="53" priority="75" operator="containsText" text="Moderado">
      <formula>NOT(ISERROR(SEARCH("Moderado",L58)))</formula>
    </cfRule>
    <cfRule type="containsText" dxfId="52" priority="76" operator="containsText" text="Menor">
      <formula>NOT(ISERROR(SEARCH("Menor",L58)))</formula>
    </cfRule>
    <cfRule type="containsText" dxfId="51" priority="77" operator="containsText" text="Leve">
      <formula>NOT(ISERROR(SEARCH("Leve",L58)))</formula>
    </cfRule>
  </conditionalFormatting>
  <conditionalFormatting sqref="X12:X16">
    <cfRule type="containsText" dxfId="50" priority="70" operator="containsText" text="Mayor">
      <formula>NOT(ISERROR(SEARCH("Mayor",X12)))</formula>
    </cfRule>
    <cfRule type="containsText" dxfId="49" priority="71" operator="containsText" text="Mayor">
      <formula>NOT(ISERROR(SEARCH("Mayor",X12)))</formula>
    </cfRule>
    <cfRule type="containsText" dxfId="48" priority="72" operator="containsText" text="Alta">
      <formula>NOT(ISERROR(SEARCH("Alta",X12)))</formula>
    </cfRule>
  </conditionalFormatting>
  <conditionalFormatting sqref="N140">
    <cfRule type="containsText" dxfId="47" priority="66" operator="containsText" text="Extrema">
      <formula>NOT(ISERROR(SEARCH("Extrema",N140)))</formula>
    </cfRule>
    <cfRule type="containsText" dxfId="46" priority="67" operator="containsText" text="Alta">
      <formula>NOT(ISERROR(SEARCH("Alta",N140)))</formula>
    </cfRule>
    <cfRule type="containsText" priority="68" operator="containsText" text="Moderada">
      <formula>NOT(ISERROR(SEARCH("Moderada",N140)))</formula>
    </cfRule>
    <cfRule type="containsText" dxfId="45" priority="69" operator="containsText" text="Baja">
      <formula>NOT(ISERROR(SEARCH("Baja",N140)))</formula>
    </cfRule>
  </conditionalFormatting>
  <conditionalFormatting sqref="N140">
    <cfRule type="containsText" dxfId="44" priority="65" operator="containsText" text="Moderada">
      <formula>NOT(ISERROR(SEARCH("Moderada",N140)))</formula>
    </cfRule>
  </conditionalFormatting>
  <conditionalFormatting sqref="L140">
    <cfRule type="containsText" dxfId="43" priority="60" operator="containsText" text="Catastrófico">
      <formula>NOT(ISERROR(SEARCH("Catastrófico",L140)))</formula>
    </cfRule>
    <cfRule type="containsText" dxfId="42" priority="61" operator="containsText" text="Mayor">
      <formula>NOT(ISERROR(SEARCH("Mayor",L140)))</formula>
    </cfRule>
    <cfRule type="containsText" dxfId="41" priority="62" operator="containsText" text="Moderado">
      <formula>NOT(ISERROR(SEARCH("Moderado",L140)))</formula>
    </cfRule>
    <cfRule type="containsText" dxfId="40" priority="63" operator="containsText" text="Menor">
      <formula>NOT(ISERROR(SEARCH("Menor",L140)))</formula>
    </cfRule>
    <cfRule type="containsText" dxfId="39" priority="64" operator="containsText" text="Leve">
      <formula>NOT(ISERROR(SEARCH("Leve",L140)))</formula>
    </cfRule>
  </conditionalFormatting>
  <conditionalFormatting sqref="J140">
    <cfRule type="containsText" dxfId="38" priority="54" operator="containsText" text="Muy Baja">
      <formula>NOT(ISERROR(SEARCH("Muy Baja",J140)))</formula>
    </cfRule>
    <cfRule type="containsText" dxfId="37" priority="55" operator="containsText" text="Muy alta">
      <formula>NOT(ISERROR(SEARCH("Muy alta",J140)))</formula>
    </cfRule>
    <cfRule type="containsText" dxfId="36" priority="56" operator="containsText" text="Alta">
      <formula>NOT(ISERROR(SEARCH("Alta",J140)))</formula>
    </cfRule>
    <cfRule type="containsText" dxfId="35" priority="57" operator="containsText" text="Media">
      <formula>NOT(ISERROR(SEARCH("Media",J140)))</formula>
    </cfRule>
    <cfRule type="containsText" dxfId="34" priority="58" operator="containsText" text="Baja">
      <formula>NOT(ISERROR(SEARCH("Baja",J140)))</formula>
    </cfRule>
    <cfRule type="containsText" dxfId="33" priority="59" operator="containsText" text="Muy baja">
      <formula>NOT(ISERROR(SEARCH("Muy baja",J140)))</formula>
    </cfRule>
  </conditionalFormatting>
  <conditionalFormatting sqref="V109">
    <cfRule type="containsText" dxfId="32" priority="48" operator="containsText" text="Muy Baja">
      <formula>NOT(ISERROR(SEARCH("Muy Baja",V109)))</formula>
    </cfRule>
    <cfRule type="containsText" dxfId="31" priority="49" operator="containsText" text="Muy alta">
      <formula>NOT(ISERROR(SEARCH("Muy alta",V109)))</formula>
    </cfRule>
    <cfRule type="containsText" dxfId="30" priority="50" operator="containsText" text="Alta">
      <formula>NOT(ISERROR(SEARCH("Alta",V109)))</formula>
    </cfRule>
    <cfRule type="containsText" dxfId="29" priority="51" operator="containsText" text="Media">
      <formula>NOT(ISERROR(SEARCH("Media",V109)))</formula>
    </cfRule>
    <cfRule type="containsText" dxfId="28" priority="52" operator="containsText" text="Baja">
      <formula>NOT(ISERROR(SEARCH("Baja",V109)))</formula>
    </cfRule>
    <cfRule type="containsText" dxfId="27" priority="53" operator="containsText" text="Muy baja">
      <formula>NOT(ISERROR(SEARCH("Muy baja",V109)))</formula>
    </cfRule>
  </conditionalFormatting>
  <conditionalFormatting sqref="X109">
    <cfRule type="containsText" dxfId="26" priority="37" operator="containsText" text="Catastrófico">
      <formula>NOT(ISERROR(SEARCH("Catastrófico",X109)))</formula>
    </cfRule>
    <cfRule type="containsText" dxfId="25" priority="38" operator="containsText" text="Mayor">
      <formula>NOT(ISERROR(SEARCH("Mayor",X109)))</formula>
    </cfRule>
    <cfRule type="containsText" dxfId="24" priority="39" operator="containsText" text="Moderado">
      <formula>NOT(ISERROR(SEARCH("Moderado",X109)))</formula>
    </cfRule>
    <cfRule type="containsText" dxfId="23" priority="40" operator="containsText" text="Menor">
      <formula>NOT(ISERROR(SEARCH("Menor",X109)))</formula>
    </cfRule>
    <cfRule type="containsText" dxfId="22" priority="41" operator="containsText" text="Leve">
      <formula>NOT(ISERROR(SEARCH("Leve",X109)))</formula>
    </cfRule>
  </conditionalFormatting>
  <conditionalFormatting sqref="Z109">
    <cfRule type="containsText" dxfId="21" priority="33" operator="containsText" text="Extrema">
      <formula>NOT(ISERROR(SEARCH("Extrema",Z109)))</formula>
    </cfRule>
    <cfRule type="containsText" dxfId="20" priority="34" operator="containsText" text="Alta">
      <formula>NOT(ISERROR(SEARCH("Alta",Z109)))</formula>
    </cfRule>
    <cfRule type="containsText" priority="35" operator="containsText" text="Moderada">
      <formula>NOT(ISERROR(SEARCH("Moderada",Z109)))</formula>
    </cfRule>
    <cfRule type="containsText" dxfId="19" priority="36" operator="containsText" text="Baja">
      <formula>NOT(ISERROR(SEARCH("Baja",Z109)))</formula>
    </cfRule>
  </conditionalFormatting>
  <conditionalFormatting sqref="Z109">
    <cfRule type="containsText" dxfId="18" priority="32" operator="containsText" text="Moderada">
      <formula>NOT(ISERROR(SEARCH("Moderada",Z109)))</formula>
    </cfRule>
  </conditionalFormatting>
  <conditionalFormatting sqref="Z45">
    <cfRule type="containsText" dxfId="17" priority="22" operator="containsText" text="Moderada">
      <formula>NOT(ISERROR(SEARCH("Moderada",Z45)))</formula>
    </cfRule>
    <cfRule type="containsText" dxfId="16" priority="23" operator="containsText" text="Extrema">
      <formula>NOT(ISERROR(SEARCH("Extrema",Z45)))</formula>
    </cfRule>
    <cfRule type="containsText" dxfId="15" priority="24" operator="containsText" text="Alta">
      <formula>NOT(ISERROR(SEARCH("Alta",Z45)))</formula>
    </cfRule>
    <cfRule type="containsText" priority="25" operator="containsText" text="Moderada">
      <formula>NOT(ISERROR(SEARCH("Moderada",Z45)))</formula>
    </cfRule>
    <cfRule type="containsText" dxfId="14" priority="26" operator="containsText" text="Baja">
      <formula>NOT(ISERROR(SEARCH("Baja",Z45)))</formula>
    </cfRule>
  </conditionalFormatting>
  <conditionalFormatting sqref="J59">
    <cfRule type="containsText" dxfId="13" priority="16" operator="containsText" text="Muy Baja">
      <formula>NOT(ISERROR(SEARCH("Muy Baja",J59)))</formula>
    </cfRule>
    <cfRule type="containsText" dxfId="12" priority="17" operator="containsText" text="Muy alta">
      <formula>NOT(ISERROR(SEARCH("Muy alta",J59)))</formula>
    </cfRule>
    <cfRule type="containsText" dxfId="11" priority="18" operator="containsText" text="Alta">
      <formula>NOT(ISERROR(SEARCH("Alta",J59)))</formula>
    </cfRule>
    <cfRule type="containsText" dxfId="10" priority="19" operator="containsText" text="Media">
      <formula>NOT(ISERROR(SEARCH("Media",J59)))</formula>
    </cfRule>
    <cfRule type="containsText" dxfId="9" priority="20" operator="containsText" text="Baja">
      <formula>NOT(ISERROR(SEARCH("Baja",J59)))</formula>
    </cfRule>
    <cfRule type="containsText" dxfId="8" priority="21" operator="containsText" text="Muy baja">
      <formula>NOT(ISERROR(SEARCH("Muy baja",J59)))</formula>
    </cfRule>
  </conditionalFormatting>
  <conditionalFormatting sqref="L59">
    <cfRule type="containsText" dxfId="7" priority="5" operator="containsText" text="Catastrófico">
      <formula>NOT(ISERROR(SEARCH("Catastrófico",L59)))</formula>
    </cfRule>
    <cfRule type="containsText" dxfId="6" priority="6" operator="containsText" text="Mayor">
      <formula>NOT(ISERROR(SEARCH("Mayor",L59)))</formula>
    </cfRule>
    <cfRule type="containsText" dxfId="5" priority="7" operator="containsText" text="Moderado">
      <formula>NOT(ISERROR(SEARCH("Moderado",L59)))</formula>
    </cfRule>
    <cfRule type="containsText" dxfId="4" priority="8" operator="containsText" text="Menor">
      <formula>NOT(ISERROR(SEARCH("Menor",L59)))</formula>
    </cfRule>
    <cfRule type="containsText" dxfId="3" priority="9" operator="containsText" text="Leve">
      <formula>NOT(ISERROR(SEARCH("Leve",L59)))</formula>
    </cfRule>
  </conditionalFormatting>
  <conditionalFormatting sqref="N59">
    <cfRule type="containsText" dxfId="2" priority="1" operator="containsText" text="Extrema">
      <formula>NOT(ISERROR(SEARCH("Extrema",N59)))</formula>
    </cfRule>
    <cfRule type="containsText" dxfId="1" priority="2" operator="containsText" text="Alta">
      <formula>NOT(ISERROR(SEARCH("Alta",N59)))</formula>
    </cfRule>
    <cfRule type="containsText" priority="3" operator="containsText" text="Moderada">
      <formula>NOT(ISERROR(SEARCH("Moderada",N59)))</formula>
    </cfRule>
    <cfRule type="containsText" dxfId="0" priority="4" operator="containsText" text="Baja">
      <formula>NOT(ISERROR(SEARCH("Baja",N59)))</formula>
    </cfRule>
  </conditionalFormatting>
  <printOptions horizontalCentered="1"/>
  <pageMargins left="0.19685039370078741" right="0.19685039370078741" top="0.19685039370078741" bottom="0.19685039370078741" header="0" footer="0"/>
  <pageSetup paperSize="14" scale="26"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Hoja1!$C$4:$C$8</xm:f>
          </x14:formula1>
          <xm:sqref>J12:J13 J23 V23 J17 V12:V17 V138 V34 J48 J45 J58:J59 V58:V59 V73 J73 V79 J94 V94 J34 V101:V104 V111 V116:V118 J113:J114 V113:V114 J116:J118 V133:V135 J133:J135 V154 V164 J156 V156 J158:J160 V158:V160 J164 V131 V140 J138 J41:J43 V41:V43 V31 J31 J101:J104 J96:J98 V96:V98 V109 J109 J111 J120:J129 V120:V129 J131 V143:V149 J143:J149 V151:V152 J151:J152 J154 V45 V48 V57 J53 V53 J57 V89 J91:J92 V91:V92 J79 V85 J85 J89</xm:sqref>
        </x14:dataValidation>
        <x14:dataValidation type="list" allowBlank="1" showInputMessage="1" showErrorMessage="1" xr:uid="{00000000-0002-0000-0000-000001000000}">
          <x14:formula1>
            <xm:f>Hoja1!$E$4:$E$8</xm:f>
          </x14:formula1>
          <xm:sqref>L12:L13 X12:X13 L23 X23 L17 X17 X34 X89 L48 L45 L58:L59 X58:X59 X73 L73 X79 X138 L94 X94 L34 X101:X104 X111 X116:X118 L113:L114 X113:X114 L116:L118 X133:X135 L133:L135 X154 X164 L156 X156 L158:L160 X158:X160 L164 X131 X140 L138 L41:L43 X41:X43 X31 L31 L101:L104 L96:L98 X96:X98 X109 L109 L111 X120:X129 L120:L129 L131 X143:X149 L143:L149 X151:X152 L151:L152 L154 X45 X48 X57 L53 X53 L57 L91:L92 X91:X92 L79 X85 L85 L89</xm:sqref>
        </x14:dataValidation>
        <x14:dataValidation type="list" allowBlank="1" showInputMessage="1" showErrorMessage="1" xr:uid="{00000000-0002-0000-0000-000002000000}">
          <x14:formula1>
            <xm:f>Hoja1!$C$11:$C$13</xm:f>
          </x14:formula1>
          <xm:sqref>Q163 Q48 Q58:Q59 Q62 Q56:Q57 Q113:Q114 Q27 Q158:Q160 Q29 Q133:Q135 Q140:Q141 Q143:Q156 Q116:Q118 Q89 Q17 Q23:Q25 Q31:Q32 Q93:Q106 Q108:Q111 Q120:Q129 Q131 Q138 Q34:Q37 Q39 Q41:Q43 Q45:Q46 Q51:Q54 Q66 Q70 Q73 Q75 Q77 Q91 Q14:Q15 Q12 Q85 Q87</xm:sqref>
        </x14:dataValidation>
        <x14:dataValidation type="list" allowBlank="1" showInputMessage="1" showErrorMessage="1" xr:uid="{00000000-0002-0000-0000-000003000000}">
          <x14:formula1>
            <xm:f>Hoja1!$E$11:$E$12</xm:f>
          </x14:formula1>
          <xm:sqref>R163 R45 R58:R59 R62 R56:R57 R113:R114 R27 R158:R160 R29 R133:R135 R140:R141 R143:R156 R116:R118 R89 R17 R23:R25 R31:R32 R93:R106 R108:R111 R120:R129 R131 R138 R34:R37 R39 R41:R43 R51:R54 R66 R70 R73 R75 R77 R91 R14:R15 R12 R85 R87</xm:sqref>
        </x14:dataValidation>
        <x14:dataValidation type="list" allowBlank="1" showInputMessage="1" showErrorMessage="1" xr:uid="{00000000-0002-0000-0000-000004000000}">
          <x14:formula1>
            <xm:f>Hoja1!$C$16:$C$17</xm:f>
          </x14:formula1>
          <xm:sqref>T163 T48 T58:T59 T62 T56:T57 T113:T114 T158:T160 T29 T133:T135 T140:T141 T27 T116:T118 T89 T23:T25 T31:T32 T93:T106 T108:T111 T120:T129 T131 T138 T143:T156 T34:T37 T39 T41:T43 T45:T46 T51:T54 T66 T70 T73 T75 T77 T91 T17 T12 T14:T15 T85 T87</xm:sqref>
        </x14:dataValidation>
        <x14:dataValidation type="list" allowBlank="1" showInputMessage="1" showErrorMessage="1" xr:uid="{00000000-0002-0000-0000-000005000000}">
          <x14:formula1>
            <xm:f>Hoja1!$E$16:$E$17</xm:f>
          </x14:formula1>
          <xm:sqref>U163 U48 U58:U59 U62 U56:U57 U113:U114 U158:U160 U29 U133:U135 U140:U141 U27 U116:U118 U89 U23:U25 U31:U32 U93:U106 U108:U111 U120:U129 U131 U138 U143:U156 U34:U37 U39 U41:U43 U45:U46 U51:U54 U66 U70 U73 U75 U77 U91 U17 U12 U14:U15 U85 U87</xm:sqref>
        </x14:dataValidation>
        <x14:dataValidation type="list" allowBlank="1" showInputMessage="1" showErrorMessage="1" xr:uid="{00000000-0002-0000-0000-000006000000}">
          <x14:formula1>
            <xm:f>Hoja1!$G$4:$G$7</xm:f>
          </x14:formula1>
          <xm:sqref>AA31 AA140 AA48 AA58:AA59 AA94 AA101:AA104 AA113:AA114 AA116:AA118 AA133:AA135 AA164:AA165 AA156 AA158:AA160 AA131 AA41:AA43 AA57 AA12:AA17 AA23 AA96:AA98 AA109 AA111 AA120:AA129 AA138 AA143:AA149 AA151:AA152 AA154 AA45 AA53 AA73 AA91:AA92 AA79 AA85 AA89</xm:sqref>
        </x14:dataValidation>
        <x14:dataValidation type="list" allowBlank="1" showInputMessage="1" showErrorMessage="1" xr:uid="{00000000-0002-0000-0000-000007000000}">
          <x14:formula1>
            <xm:f>Hoja1!$G$11:$G$14</xm:f>
          </x14:formula1>
          <xm:sqref>N23 N17 Z23 Z34 N48 Z89 N58:N59 Z58:Z59 Z73 N73 Z79 Z138 N94 Z94 N34 Z101:Z104 Z111 Z116:Z118 N113:N114 Z113:Z114 N116:N118 N133:N135 Z133:Z135 Z154 Z164 N156 Z156 N158:N160 Z158:Z160 N164 Z131 Z140 N138 Z48 N41:N43 Z41:Z42 Z17 Z31 N31 N101:N104 N96:N98 Z96:Z98 Z109 N109 N111 Z120:Z129 N120:N129 N131 Z143:Z149 N143:N149 Z151:Z152 N151:N152 N154 N45 Z45 Z57 N53 Z53 N57 N91:N92 Z91:Z92 N79 Z85 N85 N89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0"/>
  <sheetViews>
    <sheetView showGridLines="0" topLeftCell="A16" workbookViewId="0">
      <selection activeCell="C17" sqref="C17"/>
    </sheetView>
  </sheetViews>
  <sheetFormatPr defaultColWidth="0" defaultRowHeight="14.25" zeroHeight="1"/>
  <cols>
    <col min="1" max="1" width="11" customWidth="1"/>
    <col min="2" max="2" width="8.5" customWidth="1"/>
    <col min="3" max="3" width="23.125" customWidth="1"/>
    <col min="4" max="4" width="84.875" customWidth="1"/>
    <col min="5" max="5" width="11" customWidth="1"/>
    <col min="6" max="16384" width="11" hidden="1"/>
  </cols>
  <sheetData>
    <row r="1" spans="2:4"/>
    <row r="2" spans="2:4"/>
    <row r="3" spans="2:4"/>
    <row r="4" spans="2:4" ht="15.75">
      <c r="B4" s="39" t="s">
        <v>1048</v>
      </c>
      <c r="C4" s="39" t="s">
        <v>1049</v>
      </c>
      <c r="D4" s="39" t="s">
        <v>1050</v>
      </c>
    </row>
    <row r="5" spans="2:4" ht="29.25" customHeight="1">
      <c r="B5" s="377">
        <v>0</v>
      </c>
      <c r="C5" s="377" t="s">
        <v>1051</v>
      </c>
      <c r="D5" s="378" t="s">
        <v>1052</v>
      </c>
    </row>
    <row r="6" spans="2:4" ht="30">
      <c r="B6" s="377">
        <v>1</v>
      </c>
      <c r="C6" s="377" t="s">
        <v>1053</v>
      </c>
      <c r="D6" s="378" t="s">
        <v>1054</v>
      </c>
    </row>
    <row r="7" spans="2:4" ht="87" customHeight="1">
      <c r="B7" s="377">
        <v>2</v>
      </c>
      <c r="C7" s="377" t="s">
        <v>1055</v>
      </c>
      <c r="D7" s="378" t="s">
        <v>1056</v>
      </c>
    </row>
    <row r="8" spans="2:4" ht="59.25" customHeight="1">
      <c r="B8" s="377">
        <v>3</v>
      </c>
      <c r="C8" s="377" t="s">
        <v>1057</v>
      </c>
      <c r="D8" s="378" t="s">
        <v>1058</v>
      </c>
    </row>
    <row r="9" spans="2:4" ht="38.25" customHeight="1">
      <c r="B9" s="377">
        <v>4</v>
      </c>
      <c r="C9" s="377" t="s">
        <v>1059</v>
      </c>
      <c r="D9" s="378" t="s">
        <v>1060</v>
      </c>
    </row>
    <row r="10" spans="2:4" ht="87" customHeight="1">
      <c r="B10" s="377">
        <v>5</v>
      </c>
      <c r="C10" s="377" t="s">
        <v>1061</v>
      </c>
      <c r="D10" s="378" t="s">
        <v>1062</v>
      </c>
    </row>
    <row r="11" spans="2:4" ht="30.75" customHeight="1">
      <c r="B11" s="377">
        <v>6</v>
      </c>
      <c r="C11" s="377" t="s">
        <v>1063</v>
      </c>
      <c r="D11" s="378" t="s">
        <v>1064</v>
      </c>
    </row>
    <row r="12" spans="2:4" ht="60.75" customHeight="1">
      <c r="B12" s="377">
        <v>7</v>
      </c>
      <c r="C12" s="377" t="s">
        <v>1065</v>
      </c>
      <c r="D12" s="378" t="s">
        <v>1066</v>
      </c>
    </row>
    <row r="13" spans="2:4" s="38" customFormat="1" ht="62.25" customHeight="1">
      <c r="B13" s="377">
        <v>8</v>
      </c>
      <c r="C13" s="377" t="s">
        <v>1067</v>
      </c>
      <c r="D13" s="379" t="s">
        <v>1068</v>
      </c>
    </row>
    <row r="14" spans="2:4" s="38" customFormat="1" ht="62.25" customHeight="1">
      <c r="B14" s="377">
        <v>9</v>
      </c>
      <c r="C14" s="377" t="s">
        <v>1069</v>
      </c>
      <c r="D14" s="378" t="s">
        <v>1070</v>
      </c>
    </row>
    <row r="15" spans="2:4" s="38" customFormat="1" ht="62.25" customHeight="1">
      <c r="B15" s="377">
        <v>10</v>
      </c>
      <c r="C15" s="377" t="s">
        <v>1071</v>
      </c>
      <c r="D15" s="379" t="s">
        <v>1072</v>
      </c>
    </row>
    <row r="16" spans="2:4" s="38" customFormat="1" ht="62.25" customHeight="1">
      <c r="B16" s="377">
        <v>11</v>
      </c>
      <c r="C16" s="377" t="s">
        <v>1073</v>
      </c>
      <c r="D16" s="378" t="s">
        <v>1074</v>
      </c>
    </row>
    <row r="17" spans="2:4" s="38" customFormat="1" ht="62.25" customHeight="1">
      <c r="B17" s="377">
        <v>12</v>
      </c>
      <c r="C17" s="377" t="s">
        <v>1075</v>
      </c>
      <c r="D17" s="379" t="s">
        <v>1076</v>
      </c>
    </row>
    <row r="18" spans="2:4" ht="15">
      <c r="B18" s="377">
        <v>13</v>
      </c>
      <c r="C18" s="380" t="s">
        <v>1077</v>
      </c>
      <c r="D18" s="76"/>
    </row>
    <row r="19" spans="2:4"/>
    <row r="20" spans="2: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G17"/>
  <sheetViews>
    <sheetView workbookViewId="0">
      <selection activeCell="E6" sqref="E6"/>
    </sheetView>
  </sheetViews>
  <sheetFormatPr defaultColWidth="11" defaultRowHeight="14.25"/>
  <sheetData>
    <row r="4" spans="3:7">
      <c r="C4" t="s">
        <v>53</v>
      </c>
      <c r="E4" t="s">
        <v>1078</v>
      </c>
      <c r="G4" t="s">
        <v>1079</v>
      </c>
    </row>
    <row r="5" spans="3:7">
      <c r="C5" t="s">
        <v>44</v>
      </c>
      <c r="E5" t="s">
        <v>700</v>
      </c>
      <c r="G5" t="s">
        <v>56</v>
      </c>
    </row>
    <row r="6" spans="3:7">
      <c r="C6" t="s">
        <v>144</v>
      </c>
      <c r="E6" t="s">
        <v>235</v>
      </c>
      <c r="G6" t="s">
        <v>237</v>
      </c>
    </row>
    <row r="7" spans="3:7">
      <c r="C7" t="s">
        <v>84</v>
      </c>
      <c r="E7" t="s">
        <v>54</v>
      </c>
      <c r="G7" t="s">
        <v>1080</v>
      </c>
    </row>
    <row r="8" spans="3:7">
      <c r="C8" t="s">
        <v>500</v>
      </c>
      <c r="E8" t="s">
        <v>45</v>
      </c>
    </row>
    <row r="11" spans="3:7">
      <c r="C11" t="s">
        <v>65</v>
      </c>
      <c r="E11" t="s">
        <v>540</v>
      </c>
      <c r="G11" t="s">
        <v>44</v>
      </c>
    </row>
    <row r="12" spans="3:7">
      <c r="C12" t="s">
        <v>48</v>
      </c>
      <c r="E12" t="s">
        <v>49</v>
      </c>
      <c r="G12" t="s">
        <v>236</v>
      </c>
    </row>
    <row r="13" spans="3:7">
      <c r="C13" t="s">
        <v>71</v>
      </c>
      <c r="G13" t="s">
        <v>84</v>
      </c>
    </row>
    <row r="14" spans="3:7">
      <c r="G14" t="s">
        <v>209</v>
      </c>
    </row>
    <row r="16" spans="3:7">
      <c r="C16" t="s">
        <v>51</v>
      </c>
      <c r="E16" t="s">
        <v>52</v>
      </c>
    </row>
    <row r="17" spans="3:5">
      <c r="C17" t="s">
        <v>73</v>
      </c>
      <c r="E17"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Sonia Constanza Díaz</dc:creator>
  <cp:keywords/>
  <dc:description/>
  <cp:lastModifiedBy>Sonia Constanza Diaz Riveros</cp:lastModifiedBy>
  <cp:revision/>
  <dcterms:created xsi:type="dcterms:W3CDTF">2021-03-25T12:19:16Z</dcterms:created>
  <dcterms:modified xsi:type="dcterms:W3CDTF">2023-02-16T12:28:57Z</dcterms:modified>
  <cp:category/>
  <cp:contentStatus/>
</cp:coreProperties>
</file>